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разец 10 дней (3)" sheetId="7" r:id="rId1"/>
    <sheet name="1день детсад" sheetId="8" r:id="rId2"/>
    <sheet name="2день детсад" sheetId="19" r:id="rId3"/>
    <sheet name="3день детсад " sheetId="20" r:id="rId4"/>
    <sheet name="4день детсад  " sheetId="21" r:id="rId5"/>
    <sheet name="5день детсад  " sheetId="22" r:id="rId6"/>
    <sheet name="6день детсад" sheetId="23" r:id="rId7"/>
    <sheet name="7день детсад" sheetId="24" r:id="rId8"/>
    <sheet name="8день детсад  " sheetId="25" r:id="rId9"/>
    <sheet name="9день детсад " sheetId="26" r:id="rId10"/>
    <sheet name="10день детсад " sheetId="27" r:id="rId11"/>
    <sheet name="11день детсад " sheetId="29" r:id="rId12"/>
    <sheet name="12день детсад  " sheetId="30" r:id="rId13"/>
    <sheet name="13день детсад  " sheetId="28" r:id="rId14"/>
    <sheet name="14день детсад   " sheetId="31" r:id="rId15"/>
    <sheet name="15день детсад  " sheetId="32" r:id="rId16"/>
    <sheet name="16день детсад" sheetId="38" r:id="rId17"/>
    <sheet name="17день детсад " sheetId="39" r:id="rId18"/>
    <sheet name="18день детсад " sheetId="40" r:id="rId19"/>
    <sheet name="19день детсад " sheetId="41" r:id="rId20"/>
    <sheet name="20день детсад" sheetId="42" r:id="rId21"/>
    <sheet name="Итого за 20 дней 7-11" sheetId="18" r:id="rId22"/>
    <sheet name="Лист3" sheetId="3" r:id="rId23"/>
  </sheets>
  <calcPr calcId="125725"/>
</workbook>
</file>

<file path=xl/calcChain.xml><?xml version="1.0" encoding="utf-8"?>
<calcChain xmlns="http://schemas.openxmlformats.org/spreadsheetml/2006/main">
  <c r="C25" i="18"/>
  <c r="D25"/>
  <c r="E25"/>
  <c r="B25"/>
  <c r="C24"/>
  <c r="D24"/>
  <c r="E24"/>
  <c r="B24"/>
  <c r="E32" i="42"/>
  <c r="F32"/>
  <c r="G32"/>
  <c r="D32"/>
  <c r="E33" i="41"/>
  <c r="F33"/>
  <c r="G33"/>
  <c r="D33"/>
  <c r="E32" i="40"/>
  <c r="F32"/>
  <c r="G32"/>
  <c r="D32"/>
  <c r="E32" i="39"/>
  <c r="F32"/>
  <c r="G32"/>
  <c r="D32"/>
  <c r="E30" i="38"/>
  <c r="F30"/>
  <c r="G30"/>
  <c r="D30"/>
  <c r="E32" i="32"/>
  <c r="F32"/>
  <c r="G32"/>
  <c r="D32"/>
  <c r="E32" i="31"/>
  <c r="F32"/>
  <c r="G32"/>
  <c r="D32"/>
  <c r="E32" i="28"/>
  <c r="F32"/>
  <c r="G32"/>
  <c r="D32"/>
  <c r="E32" i="30"/>
  <c r="F32"/>
  <c r="G32"/>
  <c r="D32"/>
  <c r="E32" i="29"/>
  <c r="F32"/>
  <c r="G32"/>
  <c r="D32"/>
  <c r="E33" i="27"/>
  <c r="F33"/>
  <c r="G33"/>
  <c r="D33"/>
  <c r="E33" i="26"/>
  <c r="F33"/>
  <c r="G33"/>
  <c r="D33"/>
  <c r="E31" i="25"/>
  <c r="F31"/>
  <c r="G31"/>
  <c r="D31"/>
  <c r="E31" i="24"/>
  <c r="F31"/>
  <c r="G31"/>
  <c r="D31"/>
  <c r="E31" i="23"/>
  <c r="F31"/>
  <c r="G31"/>
  <c r="D31"/>
  <c r="E31" i="22"/>
  <c r="F31"/>
  <c r="G31"/>
  <c r="D31"/>
  <c r="E31" i="21"/>
  <c r="F31"/>
  <c r="G31"/>
  <c r="D31"/>
  <c r="E31" i="20"/>
  <c r="F31"/>
  <c r="G31"/>
  <c r="D31"/>
  <c r="E33" i="19"/>
  <c r="F33"/>
  <c r="G33"/>
  <c r="D33"/>
  <c r="E32" i="8"/>
  <c r="F32"/>
  <c r="G32"/>
  <c r="D32"/>
  <c r="D10" i="25"/>
  <c r="E10"/>
  <c r="F10"/>
  <c r="G10"/>
  <c r="D10" i="8"/>
  <c r="E10"/>
  <c r="F10"/>
  <c r="G10"/>
  <c r="G10" i="42"/>
  <c r="F10"/>
  <c r="E10"/>
  <c r="D10"/>
  <c r="G10" i="41"/>
  <c r="F10"/>
  <c r="E10"/>
  <c r="D10"/>
  <c r="G10" i="40"/>
  <c r="F10"/>
  <c r="E10"/>
  <c r="D10"/>
  <c r="G10" i="39"/>
  <c r="F10"/>
  <c r="E10"/>
  <c r="D10"/>
  <c r="G10" i="38"/>
  <c r="F10"/>
  <c r="E10"/>
  <c r="D10"/>
  <c r="G10" i="32"/>
  <c r="F10"/>
  <c r="E10"/>
  <c r="D10"/>
  <c r="G10" i="31"/>
  <c r="F10"/>
  <c r="E10"/>
  <c r="D10"/>
  <c r="G10" i="30"/>
  <c r="F10"/>
  <c r="E10"/>
  <c r="D10"/>
  <c r="G10" i="29"/>
  <c r="F10"/>
  <c r="E10"/>
  <c r="D10"/>
  <c r="G10" i="28"/>
  <c r="F10"/>
  <c r="E10"/>
  <c r="D10"/>
  <c r="G10" i="27"/>
  <c r="F10"/>
  <c r="E10"/>
  <c r="D10"/>
  <c r="G10" i="26"/>
  <c r="F10"/>
  <c r="E10"/>
  <c r="D10"/>
  <c r="G10" i="24"/>
  <c r="F10"/>
  <c r="E10"/>
  <c r="D10"/>
  <c r="G10" i="23"/>
  <c r="F10"/>
  <c r="E10"/>
  <c r="D10"/>
  <c r="G10" i="22"/>
  <c r="F10"/>
  <c r="E10"/>
  <c r="D10"/>
  <c r="G10" i="21"/>
  <c r="F10"/>
  <c r="E10"/>
  <c r="D10"/>
  <c r="G10" i="20"/>
  <c r="F10"/>
  <c r="E10"/>
  <c r="D10"/>
  <c r="G10" i="19"/>
  <c r="F10"/>
  <c r="E10"/>
  <c r="D10"/>
</calcChain>
</file>

<file path=xl/sharedStrings.xml><?xml version="1.0" encoding="utf-8"?>
<sst xmlns="http://schemas.openxmlformats.org/spreadsheetml/2006/main" count="832" uniqueCount="201">
  <si>
    <t>№ рецептуры</t>
  </si>
  <si>
    <t>приём пищи, наименование блюда</t>
  </si>
  <si>
    <t>масса порции</t>
  </si>
  <si>
    <t>Б</t>
  </si>
  <si>
    <t>Ж</t>
  </si>
  <si>
    <t>У</t>
  </si>
  <si>
    <t>Энергетическая ценность (калл)</t>
  </si>
  <si>
    <t>1 день</t>
  </si>
  <si>
    <t>завтрак</t>
  </si>
  <si>
    <t>Каша манная вязкая</t>
  </si>
  <si>
    <t>Какао с молоком</t>
  </si>
  <si>
    <t>Итого за 10 дней</t>
  </si>
  <si>
    <t>дни</t>
  </si>
  <si>
    <t>пищевые вещества (г)</t>
  </si>
  <si>
    <t>среднее за 1 день</t>
  </si>
  <si>
    <t>Повидло</t>
  </si>
  <si>
    <t>Суп с рыбными консервами</t>
  </si>
  <si>
    <t>Жаркое по-домашнему</t>
  </si>
  <si>
    <t>Чай с сахаром</t>
  </si>
  <si>
    <t>Хлеб ржаной</t>
  </si>
  <si>
    <t>Хлеб пшеничный</t>
  </si>
  <si>
    <t>Итого за завтрак</t>
  </si>
  <si>
    <t xml:space="preserve">Обед </t>
  </si>
  <si>
    <t>Итого за день</t>
  </si>
  <si>
    <t>Котлета из говядины</t>
  </si>
  <si>
    <t>Соус томатный</t>
  </si>
  <si>
    <t>Компот из кураги</t>
  </si>
  <si>
    <t>2 день</t>
  </si>
  <si>
    <t>3 день</t>
  </si>
  <si>
    <t>Омлет натуральный</t>
  </si>
  <si>
    <t>4 день</t>
  </si>
  <si>
    <t>Каша гречневая рассыпчатая</t>
  </si>
  <si>
    <t>Чай с молоком</t>
  </si>
  <si>
    <t>Рассольник Ленинградский</t>
  </si>
  <si>
    <t>5 день</t>
  </si>
  <si>
    <t>Макароны отварные</t>
  </si>
  <si>
    <t>Компот из сухофруктов</t>
  </si>
  <si>
    <t>6 день</t>
  </si>
  <si>
    <t>Каша гречневая вязкая</t>
  </si>
  <si>
    <t>Кофейный напиток с молоком</t>
  </si>
  <si>
    <t>7 день</t>
  </si>
  <si>
    <t>Шницель из говядины</t>
  </si>
  <si>
    <t>Тефтели из говядины с рисом</t>
  </si>
  <si>
    <t>Сок фруктовый(яблочный)</t>
  </si>
  <si>
    <t>8 день</t>
  </si>
  <si>
    <t>9 день</t>
  </si>
  <si>
    <t>Каша Дружба жидкая</t>
  </si>
  <si>
    <t>10 день</t>
  </si>
  <si>
    <t>Каша ячневая вязкая</t>
  </si>
  <si>
    <t>Пюре картофельное</t>
  </si>
  <si>
    <t>Чай с лимоном</t>
  </si>
  <si>
    <t>Каша геркулесовая жидкая</t>
  </si>
  <si>
    <t>Бутерброд с маслом</t>
  </si>
  <si>
    <t>8\35</t>
  </si>
  <si>
    <t>2 завтрак</t>
  </si>
  <si>
    <t xml:space="preserve"> обед</t>
  </si>
  <si>
    <t>полдник</t>
  </si>
  <si>
    <t>Молоко кипячёное</t>
  </si>
  <si>
    <t>Бутерброд с повидлом</t>
  </si>
  <si>
    <t>25\35</t>
  </si>
  <si>
    <t>Фито-чай</t>
  </si>
  <si>
    <t>Сырники из творога со сгущённым молоком</t>
  </si>
  <si>
    <t>Какао на молоке</t>
  </si>
  <si>
    <t>Бутерброд с сыром</t>
  </si>
  <si>
    <t>Напиток лимонный</t>
  </si>
  <si>
    <t>Котлета из рыбы</t>
  </si>
  <si>
    <t>Овощи солёные в нарезке(огурец)</t>
  </si>
  <si>
    <t>Булочка ,,Веснушка,,</t>
  </si>
  <si>
    <t>Каша кукурузная жидкая</t>
  </si>
  <si>
    <t>Кофейный напиток со   сгущённым молоком</t>
  </si>
  <si>
    <t>Бутерброд с джемом</t>
  </si>
  <si>
    <t>Напиток  из шиповника</t>
  </si>
  <si>
    <t>Суп картофельный с макаронами</t>
  </si>
  <si>
    <t>Бефстроганов из отварной говядины</t>
  </si>
  <si>
    <t>Каша перловая вязкая</t>
  </si>
  <si>
    <t>Компот из свежих яблок с лимоном</t>
  </si>
  <si>
    <t>Лимонная долька с сахаром</t>
  </si>
  <si>
    <t>Суп картофельный с рыбой</t>
  </si>
  <si>
    <t>Плов из отварной говядины</t>
  </si>
  <si>
    <t>Овощи свежие в нарезке(огурец)</t>
  </si>
  <si>
    <t>Винегрет из овощей</t>
  </si>
  <si>
    <t>Кисель</t>
  </si>
  <si>
    <t>Каша пшённая жидкая</t>
  </si>
  <si>
    <t>Суп из овощей</t>
  </si>
  <si>
    <t>Компот из кураги и чернослива</t>
  </si>
  <si>
    <t>Соус молочный с морковью</t>
  </si>
  <si>
    <t>Каша рисовая жидкая</t>
  </si>
  <si>
    <t>Хлебцы рыбные</t>
  </si>
  <si>
    <t>Запеканка рисовая с творогом со сгущённым молоком</t>
  </si>
  <si>
    <t>120\15</t>
  </si>
  <si>
    <t>Компот из кураги и изюма</t>
  </si>
  <si>
    <t>Салат картофельный с солёным огурцом</t>
  </si>
  <si>
    <t>Рагу из овощей</t>
  </si>
  <si>
    <t>Шаньга наливная</t>
  </si>
  <si>
    <t>Котлета из мяса птицы</t>
  </si>
  <si>
    <t>Кура варёная</t>
  </si>
  <si>
    <t>11 день</t>
  </si>
  <si>
    <t>12 день</t>
  </si>
  <si>
    <t>13 день</t>
  </si>
  <si>
    <t>14день</t>
  </si>
  <si>
    <t>15 день</t>
  </si>
  <si>
    <t>16 день</t>
  </si>
  <si>
    <t>18 день</t>
  </si>
  <si>
    <t>20 день</t>
  </si>
  <si>
    <t>Уха рыбацкая</t>
  </si>
  <si>
    <t>Биточек из мяса птицы</t>
  </si>
  <si>
    <t>Оладьи со сгущённым молоком</t>
  </si>
  <si>
    <t>Печенье сахарное</t>
  </si>
  <si>
    <t>19день</t>
  </si>
  <si>
    <t>17день</t>
  </si>
  <si>
    <t>Салат из моркови</t>
  </si>
  <si>
    <t>Пищевые вещества</t>
  </si>
  <si>
    <t>Рыба,припущенная в молоке</t>
  </si>
  <si>
    <t>Салат картофельный с сельдью</t>
  </si>
  <si>
    <t>Кисель из концентрата плодового</t>
  </si>
  <si>
    <t>Суп молочный с макаронными изделиями</t>
  </si>
  <si>
    <t>Курица,в соусе с томатом</t>
  </si>
  <si>
    <t>Каша манная с изюмом</t>
  </si>
  <si>
    <t>Суп с бобовыми</t>
  </si>
  <si>
    <t>Голубцы ленивые</t>
  </si>
  <si>
    <t>Бутерброд с маслом шоколадным</t>
  </si>
  <si>
    <t>Напиток из шиповника</t>
  </si>
  <si>
    <t>Суп с крупой</t>
  </si>
  <si>
    <t>Рулет из говядины с яйцом</t>
  </si>
  <si>
    <t>Компот из апельсинов с яблоками</t>
  </si>
  <si>
    <t>Су-пюре из картофеля</t>
  </si>
  <si>
    <t>Гренки пшеничные</t>
  </si>
  <si>
    <t>Суфле из рыбы</t>
  </si>
  <si>
    <t>Овощи свежие в нарезке(помидоры)</t>
  </si>
  <si>
    <t>Пирожок с капустой</t>
  </si>
  <si>
    <t>Сок фруктовый</t>
  </si>
  <si>
    <t>Кисломолочный напиток(кефир,йогурт…)</t>
  </si>
  <si>
    <t>74\117</t>
  </si>
  <si>
    <t>Щи с картофелем со сметаной</t>
  </si>
  <si>
    <t>147\488</t>
  </si>
  <si>
    <t>200\8</t>
  </si>
  <si>
    <t>139\488</t>
  </si>
  <si>
    <t>Компот из яблок с лимоном</t>
  </si>
  <si>
    <t>Салат из свеклы с чесноком,яйцо варёное</t>
  </si>
  <si>
    <t>50\20</t>
  </si>
  <si>
    <t>148\488</t>
  </si>
  <si>
    <t>Суп из овощей со сметаной</t>
  </si>
  <si>
    <t>Каша гречневая рассыпчатая с соусом молочным</t>
  </si>
  <si>
    <t>243\444</t>
  </si>
  <si>
    <t>100\40</t>
  </si>
  <si>
    <t>136\488</t>
  </si>
  <si>
    <t>Свекольник со сметаной</t>
  </si>
  <si>
    <t>Гарнир сложный</t>
  </si>
  <si>
    <t>Компот из  яблок</t>
  </si>
  <si>
    <t>54\106</t>
  </si>
  <si>
    <t>Ватрушка с творогом</t>
  </si>
  <si>
    <t>82\306</t>
  </si>
  <si>
    <t>Винегрет овощной,яйцо варёное</t>
  </si>
  <si>
    <t>Пудинг из  творога с рисом и повидлом</t>
  </si>
  <si>
    <t>100\20</t>
  </si>
  <si>
    <t>Компот из свежих яблок</t>
  </si>
  <si>
    <t>Ватрушка с повидлом</t>
  </si>
  <si>
    <t>137\488</t>
  </si>
  <si>
    <t xml:space="preserve">Рис отварной </t>
  </si>
  <si>
    <t>Рассольник Домашний со сметаной</t>
  </si>
  <si>
    <t>101\107</t>
  </si>
  <si>
    <t>Напиток из клюквы</t>
  </si>
  <si>
    <t>Борщ с картофелем и сметаной</t>
  </si>
  <si>
    <t>133\488</t>
  </si>
  <si>
    <t>558\611</t>
  </si>
  <si>
    <t xml:space="preserve">Бутерброд с маслом </t>
  </si>
  <si>
    <t>Пюре из гороха с маслом</t>
  </si>
  <si>
    <t>36\306</t>
  </si>
  <si>
    <t>Салат из свежих огурцов,            яйцо вавёное</t>
  </si>
  <si>
    <t>Лимонная долька</t>
  </si>
  <si>
    <t>Суп с мясными фрикадельками</t>
  </si>
  <si>
    <t>Печенье</t>
  </si>
  <si>
    <t xml:space="preserve">Суп гороховый </t>
  </si>
  <si>
    <t>Капуста ,тушёная в молоке</t>
  </si>
  <si>
    <t>326\490</t>
  </si>
  <si>
    <t>150\15</t>
  </si>
  <si>
    <t>Компот из кураги с изюма</t>
  </si>
  <si>
    <t>Щи с картофелем и сметаной</t>
  </si>
  <si>
    <t>147/488</t>
  </si>
  <si>
    <t>Йогурт питьевой</t>
  </si>
  <si>
    <t>Рассольник Ленинградский со сметаной</t>
  </si>
  <si>
    <t>Биточек из говядины</t>
  </si>
  <si>
    <t xml:space="preserve">Капуста тушёная </t>
  </si>
  <si>
    <t>12день</t>
  </si>
  <si>
    <t>14 день</t>
  </si>
  <si>
    <t>17 день</t>
  </si>
  <si>
    <t>19 день</t>
  </si>
  <si>
    <t>итого за 20 дней</t>
  </si>
  <si>
    <t>Кисломолочный напиток,,Кефир,,</t>
  </si>
  <si>
    <t>утверждаю</t>
  </si>
  <si>
    <t>директор МБОУ</t>
  </si>
  <si>
    <t>"Северокоммунарская СОШ"</t>
  </si>
  <si>
    <t>Овчинникова Е.А.</t>
  </si>
  <si>
    <t>"           "</t>
  </si>
  <si>
    <t>2022 год</t>
  </si>
  <si>
    <t>примерное</t>
  </si>
  <si>
    <t xml:space="preserve">для детей </t>
  </si>
  <si>
    <t>МБДОУ "Северокоммунарский детский сад"</t>
  </si>
  <si>
    <t>в возрасте 3- 7 лет</t>
  </si>
  <si>
    <t>на осенне - зимний период года</t>
  </si>
  <si>
    <t>20 -дневное меню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</si>
</sst>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2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9" fillId="0" borderId="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2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K23" sqref="K23"/>
    </sheetView>
  </sheetViews>
  <sheetFormatPr defaultRowHeight="15"/>
  <cols>
    <col min="5" max="5" width="18.140625" customWidth="1"/>
  </cols>
  <sheetData>
    <row r="1" spans="1:16">
      <c r="A1" s="3"/>
      <c r="B1" s="3"/>
      <c r="C1" s="3"/>
      <c r="D1" s="112"/>
      <c r="E1" s="3"/>
      <c r="F1" s="3"/>
      <c r="G1" s="3"/>
      <c r="H1" s="3"/>
      <c r="I1" s="3"/>
      <c r="J1" s="3"/>
      <c r="K1" s="3"/>
      <c r="L1" s="3"/>
      <c r="M1" s="3"/>
    </row>
    <row r="2" spans="1:16">
      <c r="A2" s="113"/>
      <c r="B2" s="114"/>
      <c r="C2" s="114"/>
      <c r="D2" s="114"/>
      <c r="E2" s="115"/>
      <c r="F2" s="114"/>
      <c r="G2" s="114"/>
      <c r="H2" s="114"/>
      <c r="I2" s="114"/>
      <c r="J2" s="114"/>
      <c r="K2" s="114"/>
      <c r="L2" s="114"/>
      <c r="M2" s="114"/>
      <c r="N2" s="116"/>
      <c r="O2" s="116"/>
      <c r="P2" s="116"/>
    </row>
    <row r="3" spans="1:16" ht="33.75">
      <c r="A3" s="113"/>
      <c r="B3" s="117"/>
      <c r="C3" s="116"/>
      <c r="D3" s="116"/>
      <c r="E3" s="116"/>
      <c r="F3" s="116"/>
      <c r="G3" s="116"/>
      <c r="H3" s="116"/>
      <c r="I3" s="116"/>
      <c r="J3" s="116"/>
      <c r="K3" s="116"/>
      <c r="L3" s="113"/>
      <c r="M3" s="113"/>
      <c r="N3" s="116"/>
      <c r="O3" s="116"/>
      <c r="P3" s="116"/>
    </row>
    <row r="4" spans="1:16">
      <c r="A4" s="118"/>
      <c r="B4" s="116"/>
      <c r="C4" s="116"/>
      <c r="D4" s="119" t="s">
        <v>189</v>
      </c>
      <c r="E4" s="119"/>
      <c r="F4" s="116"/>
      <c r="G4" s="116"/>
      <c r="H4" s="116"/>
      <c r="I4" s="116"/>
      <c r="J4" s="116"/>
      <c r="K4" s="116"/>
      <c r="L4" s="118"/>
      <c r="M4" s="118"/>
      <c r="N4" s="116"/>
      <c r="O4" s="116"/>
      <c r="P4" s="116"/>
    </row>
    <row r="5" spans="1:16">
      <c r="A5" s="118"/>
      <c r="B5" s="116"/>
      <c r="C5" s="116"/>
      <c r="D5" s="119" t="s">
        <v>190</v>
      </c>
      <c r="E5" s="119"/>
      <c r="F5" s="116"/>
      <c r="G5" s="116"/>
      <c r="H5" s="116"/>
      <c r="I5" s="116"/>
      <c r="J5" s="116"/>
      <c r="K5" s="116"/>
      <c r="L5" s="118"/>
      <c r="M5" s="118"/>
      <c r="N5" s="116"/>
      <c r="O5" s="116"/>
      <c r="P5" s="116"/>
    </row>
    <row r="6" spans="1:16">
      <c r="A6" s="118"/>
      <c r="B6" s="116"/>
      <c r="C6" s="116"/>
      <c r="D6" s="119" t="s">
        <v>191</v>
      </c>
      <c r="E6" s="119"/>
      <c r="F6" s="119"/>
      <c r="G6" s="116"/>
      <c r="H6" s="116"/>
      <c r="I6" s="116"/>
      <c r="J6" s="116"/>
      <c r="K6" s="116"/>
      <c r="L6" s="118"/>
      <c r="M6" s="118"/>
      <c r="N6" s="116"/>
      <c r="O6" s="116"/>
      <c r="P6" s="116"/>
    </row>
    <row r="7" spans="1:16" ht="15.75" thickBot="1">
      <c r="A7" s="118"/>
      <c r="B7" s="116"/>
      <c r="C7" s="116"/>
      <c r="D7" s="120"/>
      <c r="E7" s="120"/>
      <c r="F7" s="120"/>
      <c r="G7" s="116"/>
      <c r="H7" s="116"/>
      <c r="I7" s="116"/>
      <c r="J7" s="116"/>
      <c r="K7" s="116"/>
      <c r="L7" s="118"/>
      <c r="M7" s="118"/>
      <c r="N7" s="116"/>
      <c r="O7" s="116"/>
      <c r="P7" s="116"/>
    </row>
    <row r="8" spans="1:16">
      <c r="A8" s="118"/>
      <c r="B8" s="116"/>
      <c r="C8" s="116"/>
      <c r="D8" s="121" t="s">
        <v>192</v>
      </c>
      <c r="E8" s="121"/>
      <c r="F8" s="116"/>
      <c r="G8" s="116"/>
      <c r="H8" s="116"/>
      <c r="I8" s="116"/>
      <c r="J8" s="116"/>
      <c r="K8" s="116"/>
      <c r="L8" s="118"/>
      <c r="M8" s="118"/>
      <c r="N8" s="116"/>
      <c r="O8" s="116"/>
      <c r="P8" s="116"/>
    </row>
    <row r="9" spans="1:16" ht="15.75" thickBot="1">
      <c r="A9" s="118"/>
      <c r="B9" s="116"/>
      <c r="C9" s="116"/>
      <c r="D9" s="120" t="s">
        <v>193</v>
      </c>
      <c r="E9" s="120"/>
      <c r="F9" s="120"/>
      <c r="G9" s="122" t="s">
        <v>194</v>
      </c>
      <c r="H9" s="116"/>
      <c r="I9" s="116"/>
      <c r="J9" s="116"/>
      <c r="K9" s="116"/>
      <c r="L9" s="118"/>
      <c r="M9" s="118"/>
      <c r="N9" s="116"/>
      <c r="O9" s="116"/>
      <c r="P9" s="116"/>
    </row>
    <row r="10" spans="1:16">
      <c r="A10" s="118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8"/>
      <c r="M10" s="118"/>
      <c r="N10" s="116"/>
      <c r="O10" s="116"/>
      <c r="P10" s="116"/>
    </row>
    <row r="11" spans="1:16">
      <c r="A11" s="118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8"/>
      <c r="M11" s="118"/>
      <c r="N11" s="116"/>
      <c r="O11" s="116"/>
      <c r="P11" s="116"/>
    </row>
    <row r="12" spans="1:16">
      <c r="A12" s="118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8"/>
      <c r="M12" s="118"/>
      <c r="N12" s="116"/>
      <c r="O12" s="116"/>
      <c r="P12" s="116"/>
    </row>
    <row r="13" spans="1:16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8"/>
      <c r="M13" s="118"/>
      <c r="N13" s="116"/>
      <c r="O13" s="116"/>
      <c r="P13" s="116"/>
    </row>
    <row r="14" spans="1:16" ht="31.5">
      <c r="A14" s="123"/>
      <c r="B14" s="124" t="s">
        <v>195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16"/>
    </row>
    <row r="15" spans="1:16" ht="31.5">
      <c r="A15" s="123"/>
      <c r="B15" s="124" t="s">
        <v>200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16"/>
    </row>
    <row r="16" spans="1:16" ht="31.5">
      <c r="A16" s="118"/>
      <c r="B16" s="124" t="s">
        <v>196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16"/>
    </row>
    <row r="17" spans="1:16" ht="31.5">
      <c r="A17" s="118"/>
      <c r="B17" s="124" t="s">
        <v>197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16"/>
    </row>
    <row r="18" spans="1:16" ht="31.5">
      <c r="A18" s="118"/>
      <c r="B18" s="124" t="s">
        <v>198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16"/>
    </row>
    <row r="19" spans="1:16" ht="31.5">
      <c r="A19" s="118"/>
      <c r="B19" s="124" t="s">
        <v>199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16"/>
    </row>
    <row r="20" spans="1:16">
      <c r="A20" s="118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8"/>
      <c r="M20" s="118"/>
      <c r="N20" s="116"/>
      <c r="O20" s="116"/>
      <c r="P20" s="116"/>
    </row>
    <row r="21" spans="1:16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8"/>
      <c r="M21" s="118"/>
      <c r="N21" s="116"/>
      <c r="O21" s="116"/>
      <c r="P21" s="116"/>
    </row>
    <row r="22" spans="1:16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6"/>
      <c r="O22" s="116"/>
      <c r="P22" s="116"/>
    </row>
    <row r="23" spans="1:16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6"/>
      <c r="O23" s="116"/>
      <c r="P23" s="116"/>
    </row>
    <row r="24" spans="1:16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6"/>
      <c r="O24" s="116"/>
      <c r="P24" s="116"/>
    </row>
    <row r="25" spans="1:16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6"/>
      <c r="O25" s="116"/>
      <c r="P25" s="116"/>
    </row>
    <row r="26" spans="1:16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6"/>
      <c r="O26" s="116"/>
      <c r="P26" s="116"/>
    </row>
    <row r="27" spans="1:16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</sheetData>
  <mergeCells count="13">
    <mergeCell ref="B14:O14"/>
    <mergeCell ref="B15:O15"/>
    <mergeCell ref="B16:O16"/>
    <mergeCell ref="B17:O17"/>
    <mergeCell ref="B18:O18"/>
    <mergeCell ref="B19:O19"/>
    <mergeCell ref="D6:F6"/>
    <mergeCell ref="D8:E8"/>
    <mergeCell ref="B2:D2"/>
    <mergeCell ref="F2:I2"/>
    <mergeCell ref="J2:M2"/>
    <mergeCell ref="D4:E4"/>
    <mergeCell ref="D5:E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="64" zoomScaleNormal="64" workbookViewId="0">
      <selection activeCell="N23" sqref="N23"/>
    </sheetView>
  </sheetViews>
  <sheetFormatPr defaultRowHeight="15"/>
  <cols>
    <col min="1" max="1" width="16.28515625" customWidth="1"/>
    <col min="2" max="2" width="48.28515625" customWidth="1"/>
    <col min="3" max="3" width="15.85546875" customWidth="1"/>
    <col min="4" max="5" width="17.28515625" customWidth="1"/>
    <col min="6" max="6" width="18.42578125" customWidth="1"/>
    <col min="7" max="7" width="37.1406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45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258</v>
      </c>
      <c r="B13" s="45" t="s">
        <v>74</v>
      </c>
      <c r="C13" s="24">
        <v>200</v>
      </c>
      <c r="D13" s="79">
        <v>7.3</v>
      </c>
      <c r="E13" s="79">
        <v>11.9</v>
      </c>
      <c r="F13" s="79">
        <v>34</v>
      </c>
      <c r="G13" s="79">
        <v>272.2</v>
      </c>
    </row>
    <row r="14" spans="1:7" ht="28.5" customHeight="1">
      <c r="A14" s="15">
        <v>506</v>
      </c>
      <c r="B14" s="47" t="s">
        <v>32</v>
      </c>
      <c r="C14" s="33">
        <v>200</v>
      </c>
      <c r="D14" s="88">
        <v>1.5</v>
      </c>
      <c r="E14" s="72">
        <v>1.3</v>
      </c>
      <c r="F14" s="89">
        <v>15.9</v>
      </c>
      <c r="G14" s="72">
        <v>81</v>
      </c>
    </row>
    <row r="15" spans="1:7" ht="24" customHeight="1">
      <c r="A15" s="15">
        <v>96</v>
      </c>
      <c r="B15" s="47" t="s">
        <v>63</v>
      </c>
      <c r="C15" s="48">
        <v>52</v>
      </c>
      <c r="D15" s="73">
        <v>6.7</v>
      </c>
      <c r="E15" s="73">
        <v>9.5</v>
      </c>
      <c r="F15" s="73">
        <v>9.9</v>
      </c>
      <c r="G15" s="73">
        <v>153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/>
      <c r="B20" s="43" t="s">
        <v>60</v>
      </c>
      <c r="C20" s="15">
        <v>100</v>
      </c>
      <c r="D20" s="74">
        <v>0.2</v>
      </c>
      <c r="E20" s="74">
        <v>0</v>
      </c>
      <c r="F20" s="74">
        <v>15.2</v>
      </c>
      <c r="G20" s="74">
        <v>61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30" customHeight="1">
      <c r="A22" s="69" t="s">
        <v>157</v>
      </c>
      <c r="B22" s="45" t="s">
        <v>159</v>
      </c>
      <c r="C22" s="24" t="s">
        <v>135</v>
      </c>
      <c r="D22" s="79">
        <v>1.86</v>
      </c>
      <c r="E22" s="79">
        <v>5.36</v>
      </c>
      <c r="F22" s="79">
        <v>10.53</v>
      </c>
      <c r="G22" s="79">
        <v>98</v>
      </c>
    </row>
    <row r="23" spans="1:7" ht="21">
      <c r="A23" s="31">
        <v>409</v>
      </c>
      <c r="B23" s="46" t="s">
        <v>123</v>
      </c>
      <c r="C23" s="31">
        <v>70</v>
      </c>
      <c r="D23" s="71">
        <v>10.57</v>
      </c>
      <c r="E23" s="71">
        <v>8.26</v>
      </c>
      <c r="F23" s="71">
        <v>4.0599999999999996</v>
      </c>
      <c r="G23" s="71">
        <v>133</v>
      </c>
    </row>
    <row r="24" spans="1:7" ht="21">
      <c r="A24" s="15">
        <v>240</v>
      </c>
      <c r="B24" s="50" t="s">
        <v>158</v>
      </c>
      <c r="C24" s="33">
        <v>100</v>
      </c>
      <c r="D24" s="88">
        <v>2.5</v>
      </c>
      <c r="E24" s="72">
        <v>4.0999999999999996</v>
      </c>
      <c r="F24" s="89">
        <v>22.5</v>
      </c>
      <c r="G24" s="72">
        <v>136.4</v>
      </c>
    </row>
    <row r="25" spans="1:7" ht="21">
      <c r="A25" s="15">
        <v>462</v>
      </c>
      <c r="B25" s="47" t="s">
        <v>25</v>
      </c>
      <c r="C25" s="48">
        <v>40</v>
      </c>
      <c r="D25" s="73">
        <v>0.43</v>
      </c>
      <c r="E25" s="73">
        <v>1.5</v>
      </c>
      <c r="F25" s="73">
        <v>2.8</v>
      </c>
      <c r="G25" s="73">
        <v>26.2</v>
      </c>
    </row>
    <row r="26" spans="1:7" ht="21">
      <c r="A26" s="15">
        <v>529</v>
      </c>
      <c r="B26" s="47" t="s">
        <v>124</v>
      </c>
      <c r="C26" s="15">
        <v>200</v>
      </c>
      <c r="D26" s="74">
        <v>0.5</v>
      </c>
      <c r="E26" s="74">
        <v>0</v>
      </c>
      <c r="F26" s="74">
        <v>27</v>
      </c>
      <c r="G26" s="74">
        <v>110</v>
      </c>
    </row>
    <row r="27" spans="1:7" ht="21">
      <c r="A27" s="15">
        <v>114</v>
      </c>
      <c r="B27" s="47" t="s">
        <v>20</v>
      </c>
      <c r="C27" s="15">
        <v>20</v>
      </c>
      <c r="D27" s="6">
        <v>1.52</v>
      </c>
      <c r="E27" s="6">
        <v>0.16</v>
      </c>
      <c r="F27" s="6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6">
        <v>1.32</v>
      </c>
      <c r="E28" s="6">
        <v>0.24</v>
      </c>
      <c r="F28" s="6">
        <v>6.68</v>
      </c>
      <c r="G28" s="74">
        <v>34.799999999999997</v>
      </c>
    </row>
    <row r="29" spans="1:7" ht="27" thickBot="1">
      <c r="A29" s="68"/>
      <c r="B29" s="38" t="s">
        <v>56</v>
      </c>
      <c r="C29" s="41"/>
      <c r="D29" s="78"/>
      <c r="E29" s="78"/>
      <c r="F29" s="78"/>
      <c r="G29" s="78"/>
    </row>
    <row r="30" spans="1:7" ht="23.25">
      <c r="A30" s="24">
        <v>165</v>
      </c>
      <c r="B30" s="49" t="s">
        <v>125</v>
      </c>
      <c r="C30" s="37">
        <v>200</v>
      </c>
      <c r="D30" s="79">
        <v>4.5</v>
      </c>
      <c r="E30" s="79">
        <v>4.8</v>
      </c>
      <c r="F30" s="79">
        <v>12</v>
      </c>
      <c r="G30" s="79">
        <v>106.6</v>
      </c>
    </row>
    <row r="31" spans="1:7" ht="23.25">
      <c r="A31" s="60">
        <v>176</v>
      </c>
      <c r="B31" s="50" t="s">
        <v>126</v>
      </c>
      <c r="C31" s="61">
        <v>30</v>
      </c>
      <c r="D31" s="74">
        <v>3.38</v>
      </c>
      <c r="E31" s="74">
        <v>0.34</v>
      </c>
      <c r="F31" s="74">
        <v>20.92</v>
      </c>
      <c r="G31" s="74">
        <v>100.26</v>
      </c>
    </row>
    <row r="32" spans="1:7" ht="21.75" thickBot="1">
      <c r="A32" s="51">
        <v>539</v>
      </c>
      <c r="B32" s="52" t="s">
        <v>130</v>
      </c>
      <c r="C32" s="32">
        <v>200</v>
      </c>
      <c r="D32" s="71">
        <v>1</v>
      </c>
      <c r="E32" s="71">
        <v>0.2</v>
      </c>
      <c r="F32" s="71">
        <v>0.2</v>
      </c>
      <c r="G32" s="71">
        <v>92</v>
      </c>
    </row>
    <row r="33" spans="1:7" ht="27" thickBot="1">
      <c r="A33" s="68"/>
      <c r="B33" s="38" t="s">
        <v>23</v>
      </c>
      <c r="C33" s="55"/>
      <c r="D33" s="81">
        <f>D13+D14+D15+D18+D20+D22+D23+D24+D25+D26+D27+D28+D30+D31+D32</f>
        <v>44.800000000000004</v>
      </c>
      <c r="E33" s="81">
        <f t="shared" ref="E33:G33" si="1">E13+E14+E15+E18+E20+E22+E23+E24+E25+E26+E27+E28+E30+E31+E32</f>
        <v>47.820000000000007</v>
      </c>
      <c r="F33" s="81">
        <f t="shared" si="1"/>
        <v>201.37</v>
      </c>
      <c r="G33" s="81">
        <f t="shared" si="1"/>
        <v>1498.46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="62" zoomScaleNormal="62" workbookViewId="0">
      <selection activeCell="M30" sqref="M30"/>
    </sheetView>
  </sheetViews>
  <sheetFormatPr defaultRowHeight="15"/>
  <cols>
    <col min="1" max="1" width="15.5703125" customWidth="1"/>
    <col min="2" max="2" width="47.28515625" customWidth="1"/>
    <col min="3" max="3" width="17.5703125" customWidth="1"/>
    <col min="4" max="4" width="18.7109375" customWidth="1"/>
    <col min="5" max="5" width="16.85546875" customWidth="1"/>
    <col min="6" max="6" width="16.28515625" customWidth="1"/>
    <col min="7" max="7" width="36.285156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9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9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47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266</v>
      </c>
      <c r="B13" s="46" t="s">
        <v>46</v>
      </c>
      <c r="C13" s="31">
        <v>200</v>
      </c>
      <c r="D13" s="71">
        <v>5.3</v>
      </c>
      <c r="E13" s="71">
        <v>11.7</v>
      </c>
      <c r="F13" s="71">
        <v>25.1</v>
      </c>
      <c r="G13" s="71">
        <v>226.2</v>
      </c>
    </row>
    <row r="14" spans="1:7" ht="24.75" customHeight="1">
      <c r="A14" s="15">
        <v>513</v>
      </c>
      <c r="B14" s="47" t="s">
        <v>39</v>
      </c>
      <c r="C14" s="33">
        <v>200</v>
      </c>
      <c r="D14" s="28">
        <v>3.2</v>
      </c>
      <c r="E14" s="30">
        <v>2.7</v>
      </c>
      <c r="F14" s="29">
        <v>15.9</v>
      </c>
      <c r="G14" s="30">
        <v>79</v>
      </c>
    </row>
    <row r="15" spans="1:7" ht="24" customHeight="1">
      <c r="A15" s="15" t="s">
        <v>160</v>
      </c>
      <c r="B15" s="47" t="s">
        <v>58</v>
      </c>
      <c r="C15" s="34" t="s">
        <v>59</v>
      </c>
      <c r="D15" s="73">
        <v>1.7</v>
      </c>
      <c r="E15" s="73">
        <v>4.3</v>
      </c>
      <c r="F15" s="73">
        <v>32.6</v>
      </c>
      <c r="G15" s="73">
        <v>176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10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10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10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10" ht="24.95" customHeight="1" thickBot="1">
      <c r="A20" s="15">
        <v>539</v>
      </c>
      <c r="B20" s="47" t="s">
        <v>161</v>
      </c>
      <c r="C20" s="15">
        <v>150</v>
      </c>
      <c r="D20" s="74">
        <v>0.08</v>
      </c>
      <c r="E20" s="74">
        <v>0</v>
      </c>
      <c r="F20" s="74">
        <v>15.5</v>
      </c>
      <c r="G20" s="74">
        <v>62.3</v>
      </c>
    </row>
    <row r="21" spans="1:10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10" ht="30" customHeight="1">
      <c r="A22" s="69" t="s">
        <v>163</v>
      </c>
      <c r="B22" s="45" t="s">
        <v>162</v>
      </c>
      <c r="C22" s="24">
        <v>200</v>
      </c>
      <c r="D22" s="79">
        <v>1.66</v>
      </c>
      <c r="E22" s="79">
        <v>5.2</v>
      </c>
      <c r="F22" s="79">
        <v>8.81</v>
      </c>
      <c r="G22" s="79">
        <v>89</v>
      </c>
    </row>
    <row r="23" spans="1:10" ht="21">
      <c r="A23" s="31">
        <v>341</v>
      </c>
      <c r="B23" s="46" t="s">
        <v>127</v>
      </c>
      <c r="C23" s="31">
        <v>70</v>
      </c>
      <c r="D23" s="71">
        <v>11.2</v>
      </c>
      <c r="E23" s="71">
        <v>3.36</v>
      </c>
      <c r="F23" s="71">
        <v>1.82</v>
      </c>
      <c r="G23" s="71">
        <v>82.6</v>
      </c>
    </row>
    <row r="24" spans="1:10" ht="21">
      <c r="A24" s="15">
        <v>248</v>
      </c>
      <c r="B24" s="47" t="s">
        <v>31</v>
      </c>
      <c r="C24" s="33">
        <v>100</v>
      </c>
      <c r="D24" s="88">
        <v>3.7</v>
      </c>
      <c r="E24" s="72">
        <v>5.94</v>
      </c>
      <c r="F24" s="89">
        <v>17</v>
      </c>
      <c r="G24" s="72">
        <v>136.1</v>
      </c>
    </row>
    <row r="25" spans="1:10" ht="21">
      <c r="A25" s="15">
        <v>448</v>
      </c>
      <c r="B25" s="50" t="s">
        <v>85</v>
      </c>
      <c r="C25" s="48">
        <v>40</v>
      </c>
      <c r="D25" s="73">
        <v>0.94</v>
      </c>
      <c r="E25" s="73">
        <v>3.2</v>
      </c>
      <c r="F25" s="73">
        <v>3.5</v>
      </c>
      <c r="G25" s="73">
        <v>46.4</v>
      </c>
    </row>
    <row r="26" spans="1:10" ht="21">
      <c r="A26" s="15">
        <v>527</v>
      </c>
      <c r="B26" s="47" t="s">
        <v>36</v>
      </c>
      <c r="C26" s="6">
        <v>200</v>
      </c>
      <c r="D26" s="74">
        <v>0.5</v>
      </c>
      <c r="E26" s="74">
        <v>0</v>
      </c>
      <c r="F26" s="74">
        <v>27</v>
      </c>
      <c r="G26" s="74">
        <v>110</v>
      </c>
    </row>
    <row r="27" spans="1:10" ht="21">
      <c r="A27" s="15">
        <v>114</v>
      </c>
      <c r="B27" s="47" t="s">
        <v>20</v>
      </c>
      <c r="C27" s="15">
        <v>20</v>
      </c>
      <c r="D27" s="6">
        <v>1.52</v>
      </c>
      <c r="E27" s="6">
        <v>0.16</v>
      </c>
      <c r="F27" s="6">
        <v>9.84</v>
      </c>
      <c r="G27" s="74">
        <v>47</v>
      </c>
      <c r="J27" s="90"/>
    </row>
    <row r="28" spans="1:10" ht="21.75" thickBot="1">
      <c r="A28" s="15">
        <v>115</v>
      </c>
      <c r="B28" s="47" t="s">
        <v>19</v>
      </c>
      <c r="C28" s="15">
        <v>20</v>
      </c>
      <c r="D28" s="6">
        <v>1.32</v>
      </c>
      <c r="E28" s="6">
        <v>0.24</v>
      </c>
      <c r="F28" s="6">
        <v>6.68</v>
      </c>
      <c r="G28" s="74">
        <v>34.799999999999997</v>
      </c>
    </row>
    <row r="29" spans="1:10" ht="27" thickBot="1">
      <c r="A29" s="68"/>
      <c r="B29" s="38" t="s">
        <v>56</v>
      </c>
      <c r="C29" s="41"/>
      <c r="D29" s="78"/>
      <c r="E29" s="78"/>
      <c r="F29" s="78"/>
      <c r="G29" s="78"/>
    </row>
    <row r="30" spans="1:10" ht="23.25">
      <c r="A30" s="24" t="s">
        <v>164</v>
      </c>
      <c r="B30" s="49" t="s">
        <v>129</v>
      </c>
      <c r="C30" s="37">
        <v>60</v>
      </c>
      <c r="D30" s="79">
        <v>3.5</v>
      </c>
      <c r="E30" s="79">
        <v>3.7</v>
      </c>
      <c r="F30" s="79">
        <v>21</v>
      </c>
      <c r="G30" s="79">
        <v>131</v>
      </c>
    </row>
    <row r="31" spans="1:10" ht="21">
      <c r="A31" s="60">
        <v>503</v>
      </c>
      <c r="B31" s="47" t="s">
        <v>18</v>
      </c>
      <c r="C31" s="15">
        <v>200</v>
      </c>
      <c r="D31" s="74">
        <v>0.1</v>
      </c>
      <c r="E31" s="74">
        <v>0</v>
      </c>
      <c r="F31" s="74">
        <v>15</v>
      </c>
      <c r="G31" s="74">
        <v>60</v>
      </c>
    </row>
    <row r="32" spans="1:10" ht="21.75" thickBot="1">
      <c r="A32" s="51"/>
      <c r="B32" s="52"/>
      <c r="C32" s="32"/>
      <c r="D32" s="71"/>
      <c r="E32" s="71"/>
      <c r="F32" s="71"/>
      <c r="G32" s="71"/>
    </row>
    <row r="33" spans="1:7" ht="27" thickBot="1">
      <c r="A33" s="54"/>
      <c r="B33" s="38" t="s">
        <v>23</v>
      </c>
      <c r="C33" s="55"/>
      <c r="D33" s="81">
        <f>D13+D14+D15+D18+D20+D22+D23+D24+D25+D26+D27+D28+D30+D31</f>
        <v>36.239999999999995</v>
      </c>
      <c r="E33" s="81">
        <f t="shared" ref="E33:G33" si="1">E13+E14+E15+E18+E20+E22+E23+E24+E25+E26+E27+E28+E30+E31</f>
        <v>40.660000000000004</v>
      </c>
      <c r="F33" s="81">
        <f t="shared" si="1"/>
        <v>209.59</v>
      </c>
      <c r="G33" s="81">
        <f t="shared" si="1"/>
        <v>1327.3999999999999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topLeftCell="A12" zoomScale="73" zoomScaleNormal="73" workbookViewId="0">
      <selection activeCell="K30" sqref="K30"/>
    </sheetView>
  </sheetViews>
  <sheetFormatPr defaultRowHeight="15"/>
  <cols>
    <col min="1" max="1" width="15.7109375" customWidth="1"/>
    <col min="2" max="2" width="43.5703125" customWidth="1"/>
    <col min="3" max="3" width="18" customWidth="1"/>
    <col min="4" max="4" width="13.42578125" customWidth="1"/>
    <col min="5" max="5" width="20.7109375" customWidth="1"/>
    <col min="6" max="6" width="25" customWidth="1"/>
    <col min="7" max="7" width="32.140625" customWidth="1"/>
  </cols>
  <sheetData>
    <row r="1" spans="1:7" ht="21">
      <c r="A1" s="100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0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96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273</v>
      </c>
      <c r="B13" s="46" t="s">
        <v>82</v>
      </c>
      <c r="C13" s="31">
        <v>200</v>
      </c>
      <c r="D13" s="27">
        <v>7.8</v>
      </c>
      <c r="E13" s="27">
        <v>9.5</v>
      </c>
      <c r="F13" s="27">
        <v>35.799999999999997</v>
      </c>
      <c r="G13" s="27">
        <v>283.60000000000002</v>
      </c>
    </row>
    <row r="14" spans="1:7" ht="23.25" customHeight="1">
      <c r="A14" s="15">
        <v>508</v>
      </c>
      <c r="B14" s="47" t="s">
        <v>62</v>
      </c>
      <c r="C14" s="33">
        <v>200</v>
      </c>
      <c r="D14" s="85">
        <v>3.6</v>
      </c>
      <c r="E14" s="86">
        <v>3.3</v>
      </c>
      <c r="F14" s="87">
        <v>25</v>
      </c>
      <c r="G14" s="86">
        <v>144</v>
      </c>
    </row>
    <row r="15" spans="1:7" ht="24" customHeight="1">
      <c r="A15" s="15" t="s">
        <v>132</v>
      </c>
      <c r="B15" s="47" t="s">
        <v>165</v>
      </c>
      <c r="C15" s="34" t="s">
        <v>53</v>
      </c>
      <c r="D15" s="73">
        <v>1.6</v>
      </c>
      <c r="E15" s="73">
        <v>16.7</v>
      </c>
      <c r="F15" s="73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6">
        <v>82.3</v>
      </c>
    </row>
    <row r="17" spans="1:10" ht="24.75" hidden="1" customHeight="1" thickBot="1">
      <c r="A17" s="35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9">
        <v>69.599999999999994</v>
      </c>
    </row>
    <row r="18" spans="1:10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10" ht="24.95" customHeight="1" thickBot="1">
      <c r="A19" s="68"/>
      <c r="B19" s="22" t="s">
        <v>54</v>
      </c>
      <c r="C19" s="41"/>
      <c r="D19" s="14"/>
      <c r="E19" s="14"/>
      <c r="F19" s="14"/>
      <c r="G19" s="14"/>
    </row>
    <row r="20" spans="1:10" ht="24.95" customHeight="1" thickBot="1">
      <c r="A20" s="67">
        <v>539</v>
      </c>
      <c r="B20" s="66" t="s">
        <v>43</v>
      </c>
      <c r="C20" s="42">
        <v>150</v>
      </c>
      <c r="D20" s="40">
        <v>0.75</v>
      </c>
      <c r="E20" s="40">
        <v>0.15</v>
      </c>
      <c r="F20" s="40">
        <v>0.15</v>
      </c>
      <c r="G20" s="77">
        <v>69</v>
      </c>
    </row>
    <row r="21" spans="1:10" ht="24.95" customHeight="1" thickBot="1">
      <c r="A21" s="68"/>
      <c r="B21" s="38" t="s">
        <v>55</v>
      </c>
      <c r="C21" s="41"/>
      <c r="D21" s="26"/>
      <c r="E21" s="26"/>
      <c r="F21" s="26"/>
      <c r="G21" s="26"/>
    </row>
    <row r="22" spans="1:10" ht="24" customHeight="1">
      <c r="A22" s="69">
        <v>157</v>
      </c>
      <c r="B22" s="49" t="s">
        <v>104</v>
      </c>
      <c r="C22" s="24">
        <v>200</v>
      </c>
      <c r="D22" s="25">
        <v>4.92</v>
      </c>
      <c r="E22" s="25">
        <v>1.96</v>
      </c>
      <c r="F22" s="25">
        <v>8.5399999999999991</v>
      </c>
      <c r="G22" s="25">
        <v>72.599999999999994</v>
      </c>
    </row>
    <row r="23" spans="1:10" ht="21">
      <c r="A23" s="31">
        <v>386</v>
      </c>
      <c r="B23" s="46" t="s">
        <v>24</v>
      </c>
      <c r="C23" s="31">
        <v>70</v>
      </c>
      <c r="D23" s="27">
        <v>12.46</v>
      </c>
      <c r="E23" s="27">
        <v>12.25</v>
      </c>
      <c r="F23" s="27">
        <v>10.01</v>
      </c>
      <c r="G23" s="27">
        <v>200.2</v>
      </c>
    </row>
    <row r="24" spans="1:10" ht="21">
      <c r="A24" s="15">
        <v>423</v>
      </c>
      <c r="B24" s="47" t="s">
        <v>166</v>
      </c>
      <c r="C24" s="33">
        <v>105</v>
      </c>
      <c r="D24" s="28">
        <v>10</v>
      </c>
      <c r="E24" s="30">
        <v>3.1</v>
      </c>
      <c r="F24" s="29">
        <v>19.899999999999999</v>
      </c>
      <c r="G24" s="30">
        <v>147</v>
      </c>
      <c r="J24" s="90"/>
    </row>
    <row r="25" spans="1:10" ht="21">
      <c r="A25" s="15">
        <v>531</v>
      </c>
      <c r="B25" s="47" t="s">
        <v>26</v>
      </c>
      <c r="C25" s="15">
        <v>200</v>
      </c>
      <c r="D25" s="6">
        <v>0.3</v>
      </c>
      <c r="E25" s="6">
        <v>0</v>
      </c>
      <c r="F25" s="6">
        <v>20.100000000000001</v>
      </c>
      <c r="G25" s="6">
        <v>81</v>
      </c>
    </row>
    <row r="26" spans="1:10" ht="21">
      <c r="A26" s="15">
        <v>114</v>
      </c>
      <c r="B26" s="47" t="s">
        <v>20</v>
      </c>
      <c r="C26" s="15">
        <v>20</v>
      </c>
      <c r="D26" s="6">
        <v>1.52</v>
      </c>
      <c r="E26" s="6">
        <v>0.16</v>
      </c>
      <c r="F26" s="6">
        <v>9.84</v>
      </c>
      <c r="G26" s="74">
        <v>47</v>
      </c>
    </row>
    <row r="27" spans="1:10" ht="21.75" thickBot="1">
      <c r="A27" s="15">
        <v>115</v>
      </c>
      <c r="B27" s="47" t="s">
        <v>19</v>
      </c>
      <c r="C27" s="15">
        <v>20</v>
      </c>
      <c r="D27" s="6">
        <v>1.32</v>
      </c>
      <c r="E27" s="6">
        <v>0.24</v>
      </c>
      <c r="F27" s="6">
        <v>6.68</v>
      </c>
      <c r="G27" s="74">
        <v>34.799999999999997</v>
      </c>
    </row>
    <row r="28" spans="1:10" ht="27" thickBot="1">
      <c r="A28" s="68"/>
      <c r="B28" s="38" t="s">
        <v>56</v>
      </c>
      <c r="C28" s="41"/>
      <c r="D28" s="26"/>
      <c r="E28" s="26"/>
      <c r="F28" s="26"/>
      <c r="G28" s="26"/>
    </row>
    <row r="29" spans="1:10" ht="42">
      <c r="A29" s="24" t="s">
        <v>167</v>
      </c>
      <c r="B29" s="49" t="s">
        <v>168</v>
      </c>
      <c r="C29" s="24" t="s">
        <v>139</v>
      </c>
      <c r="D29" s="25">
        <v>2.65</v>
      </c>
      <c r="E29" s="25">
        <v>7.35</v>
      </c>
      <c r="F29" s="25">
        <v>1.1499999999999999</v>
      </c>
      <c r="G29" s="25">
        <v>82.5</v>
      </c>
    </row>
    <row r="30" spans="1:10" ht="27.75" customHeight="1">
      <c r="A30" s="60">
        <v>503</v>
      </c>
      <c r="B30" s="47" t="s">
        <v>18</v>
      </c>
      <c r="C30" s="15">
        <v>200</v>
      </c>
      <c r="D30" s="6">
        <v>0.1</v>
      </c>
      <c r="E30" s="6">
        <v>0</v>
      </c>
      <c r="F30" s="6">
        <v>15</v>
      </c>
      <c r="G30" s="6">
        <v>60</v>
      </c>
    </row>
    <row r="31" spans="1:10" ht="24.75" customHeight="1" thickBot="1">
      <c r="A31" s="51"/>
      <c r="B31" s="52"/>
      <c r="C31" s="32"/>
      <c r="D31" s="27"/>
      <c r="E31" s="27"/>
      <c r="F31" s="27"/>
      <c r="G31" s="27"/>
    </row>
    <row r="32" spans="1:10" ht="27" thickBot="1">
      <c r="A32" s="68"/>
      <c r="B32" s="38" t="s">
        <v>23</v>
      </c>
      <c r="C32" s="55"/>
      <c r="D32" s="81">
        <f>D13+D14+D15+D18+D20+D22+D23+D24+D25+D26+D27+D29+D30</f>
        <v>48.54</v>
      </c>
      <c r="E32" s="81">
        <f t="shared" ref="E32:G32" si="1">E13+E14+E15+E18+E20+E22+E23+E24+E25+E26+E27+E29+E30</f>
        <v>54.87</v>
      </c>
      <c r="F32" s="81">
        <f t="shared" si="1"/>
        <v>172.01000000000002</v>
      </c>
      <c r="G32" s="81">
        <f t="shared" si="1"/>
        <v>1465.7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topLeftCell="A4" zoomScale="75" zoomScaleNormal="75" workbookViewId="0">
      <selection activeCell="M24" sqref="M24"/>
    </sheetView>
  </sheetViews>
  <sheetFormatPr defaultRowHeight="15"/>
  <cols>
    <col min="1" max="1" width="15.85546875" customWidth="1"/>
    <col min="2" max="2" width="44.28515625" customWidth="1"/>
    <col min="3" max="3" width="16.42578125" customWidth="1"/>
    <col min="4" max="4" width="18.85546875" customWidth="1"/>
    <col min="5" max="5" width="21.7109375" customWidth="1"/>
    <col min="6" max="6" width="18" customWidth="1"/>
    <col min="7" max="7" width="29.8554687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97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2.5" customHeight="1">
      <c r="A13" s="31">
        <v>272</v>
      </c>
      <c r="B13" s="46" t="s">
        <v>51</v>
      </c>
      <c r="C13" s="31">
        <v>200</v>
      </c>
      <c r="D13" s="71">
        <v>7.2</v>
      </c>
      <c r="E13" s="71">
        <v>4.4000000000000004</v>
      </c>
      <c r="F13" s="71">
        <v>28.8</v>
      </c>
      <c r="G13" s="71">
        <v>228.4</v>
      </c>
    </row>
    <row r="14" spans="1:7" ht="21" customHeight="1">
      <c r="A14" s="15">
        <v>506</v>
      </c>
      <c r="B14" s="47" t="s">
        <v>32</v>
      </c>
      <c r="C14" s="33">
        <v>200</v>
      </c>
      <c r="D14" s="88">
        <v>1.5</v>
      </c>
      <c r="E14" s="72">
        <v>1.3</v>
      </c>
      <c r="F14" s="89">
        <v>15.9</v>
      </c>
      <c r="G14" s="72">
        <v>81</v>
      </c>
    </row>
    <row r="15" spans="1:7" ht="24" customHeight="1">
      <c r="A15" s="15" t="s">
        <v>132</v>
      </c>
      <c r="B15" s="47" t="s">
        <v>165</v>
      </c>
      <c r="C15" s="34" t="s">
        <v>53</v>
      </c>
      <c r="D15" s="73">
        <v>1.6</v>
      </c>
      <c r="E15" s="73">
        <v>16.7</v>
      </c>
      <c r="F15" s="73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>
        <v>118</v>
      </c>
      <c r="B20" s="47" t="s">
        <v>169</v>
      </c>
      <c r="C20" s="6">
        <v>17</v>
      </c>
      <c r="D20" s="74">
        <v>0.1</v>
      </c>
      <c r="E20" s="74">
        <v>0.02</v>
      </c>
      <c r="F20" s="74">
        <v>1</v>
      </c>
      <c r="G20" s="74">
        <v>5.1100000000000003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24" customHeight="1">
      <c r="A22" s="69">
        <v>154</v>
      </c>
      <c r="B22" s="45" t="s">
        <v>170</v>
      </c>
      <c r="C22" s="24">
        <v>200</v>
      </c>
      <c r="D22" s="79">
        <v>1.76</v>
      </c>
      <c r="E22" s="79">
        <v>2.36</v>
      </c>
      <c r="F22" s="79">
        <v>11.76</v>
      </c>
      <c r="G22" s="79">
        <v>75.400000000000006</v>
      </c>
    </row>
    <row r="23" spans="1:7" ht="21">
      <c r="A23" s="31">
        <v>417</v>
      </c>
      <c r="B23" s="46" t="s">
        <v>105</v>
      </c>
      <c r="C23" s="31">
        <v>70</v>
      </c>
      <c r="D23" s="71">
        <v>10.5</v>
      </c>
      <c r="E23" s="71">
        <v>7.5</v>
      </c>
      <c r="F23" s="71">
        <v>6.5</v>
      </c>
      <c r="G23" s="71">
        <v>132</v>
      </c>
    </row>
    <row r="24" spans="1:7" ht="21">
      <c r="A24" s="15">
        <v>297</v>
      </c>
      <c r="B24" s="47" t="s">
        <v>35</v>
      </c>
      <c r="C24" s="33">
        <v>100</v>
      </c>
      <c r="D24" s="88">
        <v>3.77</v>
      </c>
      <c r="E24" s="72">
        <v>0.45</v>
      </c>
      <c r="F24" s="89">
        <v>19.36</v>
      </c>
      <c r="G24" s="72">
        <v>96.6</v>
      </c>
    </row>
    <row r="25" spans="1:7" ht="21">
      <c r="A25" s="15">
        <v>462</v>
      </c>
      <c r="B25" s="47" t="s">
        <v>25</v>
      </c>
      <c r="C25" s="48">
        <v>40</v>
      </c>
      <c r="D25" s="73">
        <v>0.43</v>
      </c>
      <c r="E25" s="73">
        <v>1.5</v>
      </c>
      <c r="F25" s="73">
        <v>2.8</v>
      </c>
      <c r="G25" s="73">
        <v>26.2</v>
      </c>
    </row>
    <row r="26" spans="1:7" ht="21">
      <c r="A26" s="15">
        <v>526</v>
      </c>
      <c r="B26" s="47" t="s">
        <v>155</v>
      </c>
      <c r="C26" s="15">
        <v>200</v>
      </c>
      <c r="D26" s="74">
        <v>0.5</v>
      </c>
      <c r="E26" s="74">
        <v>0.2</v>
      </c>
      <c r="F26" s="74">
        <v>23.1</v>
      </c>
      <c r="G26" s="74">
        <v>96</v>
      </c>
    </row>
    <row r="27" spans="1:7" ht="21">
      <c r="A27" s="15">
        <v>114</v>
      </c>
      <c r="B27" s="47" t="s">
        <v>20</v>
      </c>
      <c r="C27" s="15">
        <v>20</v>
      </c>
      <c r="D27" s="6">
        <v>1.52</v>
      </c>
      <c r="E27" s="6">
        <v>0.16</v>
      </c>
      <c r="F27" s="6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6">
        <v>1.32</v>
      </c>
      <c r="E28" s="6">
        <v>0.24</v>
      </c>
      <c r="F28" s="6">
        <v>6.68</v>
      </c>
      <c r="G28" s="74">
        <v>34.799999999999997</v>
      </c>
    </row>
    <row r="29" spans="1:7" ht="27" thickBot="1">
      <c r="A29" s="68"/>
      <c r="B29" s="38" t="s">
        <v>56</v>
      </c>
      <c r="C29" s="41"/>
      <c r="D29" s="78"/>
      <c r="E29" s="78"/>
      <c r="F29" s="78"/>
      <c r="G29" s="78"/>
    </row>
    <row r="30" spans="1:7" ht="21">
      <c r="A30" s="24">
        <v>608</v>
      </c>
      <c r="B30" s="45" t="s">
        <v>171</v>
      </c>
      <c r="C30" s="24">
        <v>50</v>
      </c>
      <c r="D30" s="79">
        <v>3.8</v>
      </c>
      <c r="E30" s="79">
        <v>4.9000000000000004</v>
      </c>
      <c r="F30" s="79">
        <v>37.200000000000003</v>
      </c>
      <c r="G30" s="79">
        <v>208.5</v>
      </c>
    </row>
    <row r="31" spans="1:7" ht="21.75" thickBot="1">
      <c r="A31" s="51">
        <v>534</v>
      </c>
      <c r="B31" s="52" t="s">
        <v>57</v>
      </c>
      <c r="C31" s="32">
        <v>200</v>
      </c>
      <c r="D31" s="71">
        <v>5.8</v>
      </c>
      <c r="E31" s="71">
        <v>5</v>
      </c>
      <c r="F31" s="71">
        <v>9.6</v>
      </c>
      <c r="G31" s="71">
        <v>106</v>
      </c>
    </row>
    <row r="32" spans="1:7" ht="27" thickBot="1">
      <c r="A32" s="68"/>
      <c r="B32" s="38" t="s">
        <v>23</v>
      </c>
      <c r="C32" s="55"/>
      <c r="D32" s="81">
        <f>D13+D14+D15+D18+D20+D22+D23+D24+D25+D26+D27+D28+D30+D31</f>
        <v>41.319999999999993</v>
      </c>
      <c r="E32" s="81">
        <f t="shared" ref="E32:G32" si="1">E13+E14+E15+E18+E20+E22+E23+E24+E25+E26+E27+E28+E30+E31</f>
        <v>44.89</v>
      </c>
      <c r="F32" s="81">
        <f t="shared" si="1"/>
        <v>192.38000000000002</v>
      </c>
      <c r="G32" s="81">
        <f t="shared" si="1"/>
        <v>1381.01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="64" zoomScaleNormal="64" workbookViewId="0">
      <selection activeCell="B25" sqref="B25"/>
    </sheetView>
  </sheetViews>
  <sheetFormatPr defaultRowHeight="15"/>
  <cols>
    <col min="1" max="1" width="15.7109375" customWidth="1"/>
    <col min="2" max="2" width="45.140625" customWidth="1"/>
    <col min="3" max="3" width="17" customWidth="1"/>
    <col min="4" max="4" width="18.140625" customWidth="1"/>
    <col min="5" max="5" width="18.7109375" customWidth="1"/>
    <col min="6" max="6" width="15.28515625" customWidth="1"/>
    <col min="7" max="7" width="3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98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4" customHeight="1">
      <c r="A13" s="31">
        <v>268</v>
      </c>
      <c r="B13" s="46" t="s">
        <v>9</v>
      </c>
      <c r="C13" s="31">
        <v>200</v>
      </c>
      <c r="D13" s="71">
        <v>6.2</v>
      </c>
      <c r="E13" s="71">
        <v>7.5</v>
      </c>
      <c r="F13" s="71">
        <v>30.9</v>
      </c>
      <c r="G13" s="71">
        <v>215.4</v>
      </c>
    </row>
    <row r="14" spans="1:7" ht="29.25" customHeight="1">
      <c r="A14" s="15">
        <v>513</v>
      </c>
      <c r="B14" s="47" t="s">
        <v>39</v>
      </c>
      <c r="C14" s="33">
        <v>200</v>
      </c>
      <c r="D14" s="85">
        <v>3.2</v>
      </c>
      <c r="E14" s="86">
        <v>2.7</v>
      </c>
      <c r="F14" s="87">
        <v>15.9</v>
      </c>
      <c r="G14" s="86">
        <v>79</v>
      </c>
    </row>
    <row r="15" spans="1:7" ht="24" customHeight="1">
      <c r="A15" s="15" t="s">
        <v>160</v>
      </c>
      <c r="B15" s="47" t="s">
        <v>58</v>
      </c>
      <c r="C15" s="34" t="s">
        <v>59</v>
      </c>
      <c r="D15" s="73">
        <v>1.7</v>
      </c>
      <c r="E15" s="73">
        <v>4.3</v>
      </c>
      <c r="F15" s="73">
        <v>32.6</v>
      </c>
      <c r="G15" s="73">
        <v>176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74">
        <v>1.52</v>
      </c>
      <c r="E18" s="74">
        <v>0.16</v>
      </c>
      <c r="F18" s="74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/>
      <c r="B20" s="47" t="s">
        <v>60</v>
      </c>
      <c r="C20" s="6">
        <v>100</v>
      </c>
      <c r="D20" s="74">
        <v>0.2</v>
      </c>
      <c r="E20" s="74">
        <v>0</v>
      </c>
      <c r="F20" s="74">
        <v>15.2</v>
      </c>
      <c r="G20" s="74">
        <v>61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25.5" customHeight="1">
      <c r="A22" s="69">
        <v>149</v>
      </c>
      <c r="B22" s="45" t="s">
        <v>172</v>
      </c>
      <c r="C22" s="24">
        <v>200</v>
      </c>
      <c r="D22" s="79">
        <v>1.84</v>
      </c>
      <c r="E22" s="79">
        <v>3.4</v>
      </c>
      <c r="F22" s="79">
        <v>12.1</v>
      </c>
      <c r="G22" s="79">
        <v>86.4</v>
      </c>
    </row>
    <row r="23" spans="1:7" ht="21">
      <c r="A23" s="31">
        <v>395</v>
      </c>
      <c r="B23" s="46" t="s">
        <v>42</v>
      </c>
      <c r="C23" s="31">
        <v>70</v>
      </c>
      <c r="D23" s="71">
        <v>6.65</v>
      </c>
      <c r="E23" s="71">
        <v>10.7</v>
      </c>
      <c r="F23" s="71">
        <v>7.98</v>
      </c>
      <c r="G23" s="71">
        <v>154.69999999999999</v>
      </c>
    </row>
    <row r="24" spans="1:7" ht="21">
      <c r="A24" s="15">
        <v>429</v>
      </c>
      <c r="B24" s="47" t="s">
        <v>173</v>
      </c>
      <c r="C24" s="33">
        <v>100</v>
      </c>
      <c r="D24" s="88">
        <v>2</v>
      </c>
      <c r="E24" s="72">
        <v>0.06</v>
      </c>
      <c r="F24" s="89">
        <v>1.1399999999999999</v>
      </c>
      <c r="G24" s="72">
        <v>52</v>
      </c>
    </row>
    <row r="25" spans="1:7" ht="42">
      <c r="A25" s="15">
        <v>118</v>
      </c>
      <c r="B25" s="50" t="s">
        <v>128</v>
      </c>
      <c r="C25" s="48">
        <v>30</v>
      </c>
      <c r="D25" s="73">
        <v>0.33</v>
      </c>
      <c r="E25" s="73">
        <v>1.5</v>
      </c>
      <c r="F25" s="73">
        <v>2.8</v>
      </c>
      <c r="G25" s="73">
        <v>5.8</v>
      </c>
    </row>
    <row r="26" spans="1:7" ht="21">
      <c r="A26" s="15">
        <v>527</v>
      </c>
      <c r="B26" s="47" t="s">
        <v>36</v>
      </c>
      <c r="C26" s="6">
        <v>200</v>
      </c>
      <c r="D26" s="74">
        <v>0.5</v>
      </c>
      <c r="E26" s="74">
        <v>0</v>
      </c>
      <c r="F26" s="74">
        <v>27</v>
      </c>
      <c r="G26" s="74">
        <v>110</v>
      </c>
    </row>
    <row r="27" spans="1:7" ht="21">
      <c r="A27" s="15">
        <v>114</v>
      </c>
      <c r="B27" s="47" t="s">
        <v>20</v>
      </c>
      <c r="C27" s="15">
        <v>20</v>
      </c>
      <c r="D27" s="74">
        <v>1.52</v>
      </c>
      <c r="E27" s="74">
        <v>0.16</v>
      </c>
      <c r="F27" s="74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74">
        <v>1.32</v>
      </c>
      <c r="E28" s="74">
        <v>0.24</v>
      </c>
      <c r="F28" s="74">
        <v>6.68</v>
      </c>
      <c r="G28" s="74">
        <v>34.799999999999997</v>
      </c>
    </row>
    <row r="29" spans="1:7" ht="27" thickBot="1">
      <c r="A29" s="68"/>
      <c r="B29" s="38" t="s">
        <v>56</v>
      </c>
      <c r="C29" s="41"/>
      <c r="D29" s="26"/>
      <c r="E29" s="26"/>
      <c r="F29" s="26"/>
      <c r="G29" s="26"/>
    </row>
    <row r="30" spans="1:7" ht="42">
      <c r="A30" s="24" t="s">
        <v>174</v>
      </c>
      <c r="B30" s="49" t="s">
        <v>61</v>
      </c>
      <c r="C30" s="37" t="s">
        <v>175</v>
      </c>
      <c r="D30" s="25">
        <v>24</v>
      </c>
      <c r="E30" s="25">
        <v>18.5</v>
      </c>
      <c r="F30" s="25">
        <v>31</v>
      </c>
      <c r="G30" s="25">
        <v>386</v>
      </c>
    </row>
    <row r="31" spans="1:7" ht="24" thickBot="1">
      <c r="A31" s="51">
        <v>505</v>
      </c>
      <c r="B31" s="52" t="s">
        <v>50</v>
      </c>
      <c r="C31" s="36" t="s">
        <v>135</v>
      </c>
      <c r="D31" s="27">
        <v>0.1</v>
      </c>
      <c r="E31" s="27">
        <v>0</v>
      </c>
      <c r="F31" s="27">
        <v>15.2</v>
      </c>
      <c r="G31" s="27">
        <v>61</v>
      </c>
    </row>
    <row r="32" spans="1:7" ht="27" thickBot="1">
      <c r="A32" s="54"/>
      <c r="B32" s="38" t="s">
        <v>23</v>
      </c>
      <c r="C32" s="55"/>
      <c r="D32" s="81">
        <f>D13+D14+D15+D18+D20+D22+D23+D24+D25+D26+D27+D28+D30+D31</f>
        <v>51.08</v>
      </c>
      <c r="E32" s="81">
        <f t="shared" ref="E32:G32" si="1">E13+E14+E15+E18+E20+E22+E23+E24+E25+E26+E27+E28+E30+E31</f>
        <v>49.22</v>
      </c>
      <c r="F32" s="81">
        <f t="shared" si="1"/>
        <v>218.18</v>
      </c>
      <c r="G32" s="81">
        <f t="shared" si="1"/>
        <v>1516.1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59" zoomScaleNormal="59" workbookViewId="0">
      <selection activeCell="C46" sqref="C46:C47"/>
    </sheetView>
  </sheetViews>
  <sheetFormatPr defaultRowHeight="15"/>
  <cols>
    <col min="1" max="1" width="16.5703125" customWidth="1"/>
    <col min="2" max="2" width="48.28515625" customWidth="1"/>
    <col min="3" max="3" width="18.28515625" customWidth="1"/>
    <col min="4" max="4" width="20.7109375" customWidth="1"/>
    <col min="5" max="5" width="18.42578125" customWidth="1"/>
    <col min="6" max="6" width="21.85546875" customWidth="1"/>
    <col min="7" max="7" width="27.57031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99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261</v>
      </c>
      <c r="B13" s="46" t="s">
        <v>48</v>
      </c>
      <c r="C13" s="31">
        <v>200</v>
      </c>
      <c r="D13" s="71">
        <v>6.4</v>
      </c>
      <c r="E13" s="71">
        <v>11.4</v>
      </c>
      <c r="F13" s="71">
        <v>35.799999999999997</v>
      </c>
      <c r="G13" s="71">
        <v>271.2</v>
      </c>
    </row>
    <row r="14" spans="1:7" ht="24.75" customHeight="1">
      <c r="A14" s="15">
        <v>508</v>
      </c>
      <c r="B14" s="47" t="s">
        <v>62</v>
      </c>
      <c r="C14" s="33">
        <v>200</v>
      </c>
      <c r="D14" s="85">
        <v>3.6</v>
      </c>
      <c r="E14" s="86">
        <v>3.3</v>
      </c>
      <c r="F14" s="87">
        <v>25</v>
      </c>
      <c r="G14" s="86">
        <v>144</v>
      </c>
    </row>
    <row r="15" spans="1:7" ht="24" customHeight="1">
      <c r="A15" s="15" t="s">
        <v>132</v>
      </c>
      <c r="B15" s="47" t="s">
        <v>165</v>
      </c>
      <c r="C15" s="34" t="s">
        <v>53</v>
      </c>
      <c r="D15" s="73">
        <v>1.6</v>
      </c>
      <c r="E15" s="73">
        <v>16.7</v>
      </c>
      <c r="F15" s="73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12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12" ht="24.75" customHeight="1" thickBot="1">
      <c r="A18" s="15">
        <v>114</v>
      </c>
      <c r="B18" s="47" t="s">
        <v>20</v>
      </c>
      <c r="C18" s="15">
        <v>20</v>
      </c>
      <c r="D18" s="74">
        <v>1.52</v>
      </c>
      <c r="E18" s="74">
        <v>0.16</v>
      </c>
      <c r="F18" s="74">
        <v>9.84</v>
      </c>
      <c r="G18" s="74">
        <v>47</v>
      </c>
    </row>
    <row r="19" spans="1:12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12" ht="24.95" customHeight="1" thickBot="1">
      <c r="A20" s="15">
        <v>538</v>
      </c>
      <c r="B20" s="47" t="s">
        <v>64</v>
      </c>
      <c r="C20" s="6">
        <v>150</v>
      </c>
      <c r="D20" s="74">
        <v>0.53</v>
      </c>
      <c r="E20" s="74">
        <v>0.23</v>
      </c>
      <c r="F20" s="74">
        <v>17.100000000000001</v>
      </c>
      <c r="G20" s="74">
        <v>72.8</v>
      </c>
    </row>
    <row r="21" spans="1:12" ht="24.95" customHeight="1" thickBot="1">
      <c r="A21" s="68"/>
      <c r="B21" s="38" t="s">
        <v>55</v>
      </c>
      <c r="C21" s="41"/>
      <c r="D21" s="78"/>
      <c r="E21" s="78"/>
      <c r="F21" s="78"/>
      <c r="G21" s="78"/>
      <c r="L21" s="90"/>
    </row>
    <row r="22" spans="1:12" ht="24.75" customHeight="1">
      <c r="A22" s="69" t="s">
        <v>163</v>
      </c>
      <c r="B22" s="45" t="s">
        <v>162</v>
      </c>
      <c r="C22" s="24" t="s">
        <v>135</v>
      </c>
      <c r="D22" s="79">
        <v>1.66</v>
      </c>
      <c r="E22" s="79">
        <v>5.2</v>
      </c>
      <c r="F22" s="79">
        <v>8.81</v>
      </c>
      <c r="G22" s="79">
        <v>89</v>
      </c>
    </row>
    <row r="23" spans="1:12" ht="21">
      <c r="A23" s="31">
        <v>351</v>
      </c>
      <c r="B23" s="46" t="s">
        <v>65</v>
      </c>
      <c r="C23" s="31">
        <v>70</v>
      </c>
      <c r="D23" s="71">
        <v>9.73</v>
      </c>
      <c r="E23" s="71">
        <v>1.47</v>
      </c>
      <c r="F23" s="71">
        <v>6.72</v>
      </c>
      <c r="G23" s="71">
        <v>79.099999999999994</v>
      </c>
    </row>
    <row r="24" spans="1:12" ht="21">
      <c r="A24" s="15">
        <v>434</v>
      </c>
      <c r="B24" s="47" t="s">
        <v>49</v>
      </c>
      <c r="C24" s="33">
        <v>150</v>
      </c>
      <c r="D24" s="88">
        <v>3.15</v>
      </c>
      <c r="E24" s="72">
        <v>0.6</v>
      </c>
      <c r="F24" s="89">
        <v>16.350000000000001</v>
      </c>
      <c r="G24" s="72">
        <v>138</v>
      </c>
    </row>
    <row r="25" spans="1:12" ht="21">
      <c r="A25" s="15">
        <v>118</v>
      </c>
      <c r="B25" s="50" t="s">
        <v>79</v>
      </c>
      <c r="C25" s="48">
        <v>20</v>
      </c>
      <c r="D25" s="73">
        <v>0.16</v>
      </c>
      <c r="E25" s="73">
        <v>0.02</v>
      </c>
      <c r="F25" s="73">
        <v>0.5</v>
      </c>
      <c r="G25" s="73">
        <v>2.8</v>
      </c>
    </row>
    <row r="26" spans="1:12" ht="21">
      <c r="A26" s="15">
        <v>531</v>
      </c>
      <c r="B26" s="50" t="s">
        <v>176</v>
      </c>
      <c r="C26" s="15">
        <v>200</v>
      </c>
      <c r="D26" s="74">
        <v>0.3</v>
      </c>
      <c r="E26" s="74">
        <v>0</v>
      </c>
      <c r="F26" s="74">
        <v>20.100000000000001</v>
      </c>
      <c r="G26" s="74">
        <v>81</v>
      </c>
    </row>
    <row r="27" spans="1:12" ht="21">
      <c r="A27" s="15">
        <v>114</v>
      </c>
      <c r="B27" s="47" t="s">
        <v>20</v>
      </c>
      <c r="C27" s="15">
        <v>20</v>
      </c>
      <c r="D27" s="74">
        <v>1.52</v>
      </c>
      <c r="E27" s="74">
        <v>0.16</v>
      </c>
      <c r="F27" s="74">
        <v>9.84</v>
      </c>
      <c r="G27" s="74">
        <v>47</v>
      </c>
    </row>
    <row r="28" spans="1:12" ht="21.75" thickBot="1">
      <c r="A28" s="15">
        <v>115</v>
      </c>
      <c r="B28" s="47" t="s">
        <v>19</v>
      </c>
      <c r="C28" s="15">
        <v>20</v>
      </c>
      <c r="D28" s="74">
        <v>1.32</v>
      </c>
      <c r="E28" s="74">
        <v>0.24</v>
      </c>
      <c r="F28" s="74">
        <v>6.68</v>
      </c>
      <c r="G28" s="74">
        <v>34.799999999999997</v>
      </c>
    </row>
    <row r="29" spans="1:12" ht="27" thickBot="1">
      <c r="A29" s="68"/>
      <c r="B29" s="38" t="s">
        <v>56</v>
      </c>
      <c r="C29" s="41"/>
      <c r="D29" s="78"/>
      <c r="E29" s="78"/>
      <c r="F29" s="78"/>
      <c r="G29" s="78"/>
    </row>
    <row r="30" spans="1:12" ht="23.25">
      <c r="A30" s="24">
        <v>578</v>
      </c>
      <c r="B30" s="49" t="s">
        <v>67</v>
      </c>
      <c r="C30" s="37">
        <v>60</v>
      </c>
      <c r="D30" s="79">
        <v>4.7</v>
      </c>
      <c r="E30" s="79">
        <v>3.7</v>
      </c>
      <c r="F30" s="79">
        <v>34.200000000000003</v>
      </c>
      <c r="G30" s="79">
        <v>189</v>
      </c>
    </row>
    <row r="31" spans="1:12" ht="24" thickBot="1">
      <c r="A31" s="51">
        <v>516</v>
      </c>
      <c r="B31" s="56" t="s">
        <v>188</v>
      </c>
      <c r="C31" s="36">
        <v>200</v>
      </c>
      <c r="D31" s="71">
        <v>5.8</v>
      </c>
      <c r="E31" s="71">
        <v>5</v>
      </c>
      <c r="F31" s="71">
        <v>8</v>
      </c>
      <c r="G31" s="71">
        <v>100</v>
      </c>
    </row>
    <row r="32" spans="1:12" ht="27" thickBot="1">
      <c r="A32" s="68"/>
      <c r="B32" s="38" t="s">
        <v>23</v>
      </c>
      <c r="C32" s="55"/>
      <c r="D32" s="81">
        <f>D13+D14+D15+D18+D20+D22+D23+D24+D25+D26+D27+D28+D30+D31</f>
        <v>41.989999999999995</v>
      </c>
      <c r="E32" s="81">
        <f t="shared" ref="E32:G32" si="1">E13+E14+E15+E18+E20+E22+E23+E24+E25+E26+E27+E28+E30+E31</f>
        <v>48.180000000000007</v>
      </c>
      <c r="F32" s="81">
        <f t="shared" si="1"/>
        <v>208.94</v>
      </c>
      <c r="G32" s="81">
        <f t="shared" si="1"/>
        <v>1492.6999999999998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zoomScale="64" zoomScaleNormal="64" workbookViewId="0">
      <selection activeCell="L25" sqref="L25"/>
    </sheetView>
  </sheetViews>
  <sheetFormatPr defaultRowHeight="15"/>
  <cols>
    <col min="1" max="1" width="16.28515625" customWidth="1"/>
    <col min="2" max="2" width="48.28515625" customWidth="1"/>
    <col min="3" max="3" width="19.28515625" customWidth="1"/>
    <col min="4" max="4" width="18.85546875" customWidth="1"/>
    <col min="5" max="5" width="15.42578125" customWidth="1"/>
    <col min="6" max="6" width="18.85546875" customWidth="1"/>
    <col min="7" max="7" width="37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100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271</v>
      </c>
      <c r="B13" s="46" t="s">
        <v>68</v>
      </c>
      <c r="C13" s="31">
        <v>200</v>
      </c>
      <c r="D13" s="71">
        <v>6.2</v>
      </c>
      <c r="E13" s="71">
        <v>7.5</v>
      </c>
      <c r="F13" s="71">
        <v>37</v>
      </c>
      <c r="G13" s="71">
        <v>240</v>
      </c>
    </row>
    <row r="14" spans="1:7" ht="39.75" customHeight="1">
      <c r="A14" s="15">
        <v>512</v>
      </c>
      <c r="B14" s="50" t="s">
        <v>69</v>
      </c>
      <c r="C14" s="33">
        <v>200</v>
      </c>
      <c r="D14" s="85">
        <v>2.9</v>
      </c>
      <c r="E14" s="86">
        <v>2</v>
      </c>
      <c r="F14" s="87">
        <v>20.9</v>
      </c>
      <c r="G14" s="86">
        <v>113</v>
      </c>
    </row>
    <row r="15" spans="1:7" ht="24" customHeight="1">
      <c r="A15" s="15">
        <v>101</v>
      </c>
      <c r="B15" s="47" t="s">
        <v>70</v>
      </c>
      <c r="C15" s="34" t="s">
        <v>59</v>
      </c>
      <c r="D15" s="73">
        <v>1.7</v>
      </c>
      <c r="E15" s="73">
        <v>4.3</v>
      </c>
      <c r="F15" s="73">
        <v>32.6</v>
      </c>
      <c r="G15" s="73">
        <v>176</v>
      </c>
    </row>
    <row r="16" spans="1:7" ht="24.75" hidden="1" customHeight="1" thickBot="1">
      <c r="A16" s="6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9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74">
        <v>1.52</v>
      </c>
      <c r="E18" s="74">
        <v>0.16</v>
      </c>
      <c r="F18" s="74">
        <v>9.84</v>
      </c>
      <c r="G18" s="74">
        <v>47</v>
      </c>
    </row>
    <row r="19" spans="1:7" ht="24.95" customHeight="1" thickBot="1">
      <c r="A19" s="12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>
        <v>538</v>
      </c>
      <c r="B20" s="47" t="s">
        <v>71</v>
      </c>
      <c r="C20" s="6">
        <v>100</v>
      </c>
      <c r="D20" s="74">
        <v>0.53</v>
      </c>
      <c r="E20" s="74">
        <v>0.23</v>
      </c>
      <c r="F20" s="74">
        <v>17.100000000000001</v>
      </c>
      <c r="G20" s="74">
        <v>72.8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24" customHeight="1">
      <c r="A22" s="69">
        <v>164</v>
      </c>
      <c r="B22" s="49" t="s">
        <v>72</v>
      </c>
      <c r="C22" s="24">
        <v>200</v>
      </c>
      <c r="D22" s="79">
        <v>2.16</v>
      </c>
      <c r="E22" s="79">
        <v>2.2799999999999998</v>
      </c>
      <c r="F22" s="79">
        <v>15.06</v>
      </c>
      <c r="G22" s="79">
        <v>89</v>
      </c>
    </row>
    <row r="23" spans="1:7" ht="42">
      <c r="A23" s="31">
        <v>372</v>
      </c>
      <c r="B23" s="57" t="s">
        <v>73</v>
      </c>
      <c r="C23" s="31">
        <v>60</v>
      </c>
      <c r="D23" s="71">
        <v>9.08</v>
      </c>
      <c r="E23" s="71">
        <v>8.2799999999999994</v>
      </c>
      <c r="F23" s="71">
        <v>1.44</v>
      </c>
      <c r="G23" s="71">
        <v>116.4</v>
      </c>
    </row>
    <row r="24" spans="1:7" ht="21">
      <c r="A24" s="15">
        <v>248</v>
      </c>
      <c r="B24" s="47" t="s">
        <v>74</v>
      </c>
      <c r="C24" s="33">
        <v>100</v>
      </c>
      <c r="D24" s="88">
        <v>3.1</v>
      </c>
      <c r="E24" s="72">
        <v>4.5</v>
      </c>
      <c r="F24" s="89">
        <v>21</v>
      </c>
      <c r="G24" s="72">
        <v>139.5</v>
      </c>
    </row>
    <row r="25" spans="1:7" ht="21" customHeight="1">
      <c r="A25" s="15">
        <v>113</v>
      </c>
      <c r="B25" s="50" t="s">
        <v>66</v>
      </c>
      <c r="C25" s="48">
        <v>20</v>
      </c>
      <c r="D25" s="73">
        <v>0.16</v>
      </c>
      <c r="E25" s="73">
        <v>0.02</v>
      </c>
      <c r="F25" s="73">
        <v>0.03</v>
      </c>
      <c r="G25" s="73">
        <v>2.6</v>
      </c>
    </row>
    <row r="26" spans="1:7" ht="21">
      <c r="A26" s="15">
        <v>528</v>
      </c>
      <c r="B26" s="50" t="s">
        <v>75</v>
      </c>
      <c r="C26" s="15">
        <v>200</v>
      </c>
      <c r="D26" s="74">
        <v>0.3</v>
      </c>
      <c r="E26" s="74">
        <v>0.2</v>
      </c>
      <c r="F26" s="74">
        <v>25.1</v>
      </c>
      <c r="G26" s="74">
        <v>103</v>
      </c>
    </row>
    <row r="27" spans="1:7" ht="21">
      <c r="A27" s="15">
        <v>114</v>
      </c>
      <c r="B27" s="47" t="s">
        <v>20</v>
      </c>
      <c r="C27" s="15">
        <v>20</v>
      </c>
      <c r="D27" s="74">
        <v>1.52</v>
      </c>
      <c r="E27" s="74">
        <v>0.16</v>
      </c>
      <c r="F27" s="74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74">
        <v>1.32</v>
      </c>
      <c r="E28" s="74">
        <v>0.24</v>
      </c>
      <c r="F28" s="74">
        <v>6.68</v>
      </c>
      <c r="G28" s="74">
        <v>34.799999999999997</v>
      </c>
    </row>
    <row r="29" spans="1:7" ht="27" thickBot="1">
      <c r="A29" s="68"/>
      <c r="B29" s="38" t="s">
        <v>56</v>
      </c>
      <c r="C29" s="41"/>
      <c r="D29" s="78"/>
      <c r="E29" s="78"/>
      <c r="F29" s="78"/>
      <c r="G29" s="84"/>
    </row>
    <row r="30" spans="1:7" ht="23.25">
      <c r="A30" s="31">
        <v>68</v>
      </c>
      <c r="B30" s="57" t="s">
        <v>113</v>
      </c>
      <c r="C30" s="94">
        <v>50</v>
      </c>
      <c r="D30" s="73">
        <v>3.83</v>
      </c>
      <c r="E30" s="73">
        <v>5.14</v>
      </c>
      <c r="F30" s="73">
        <v>5.14</v>
      </c>
      <c r="G30" s="73">
        <v>76.48</v>
      </c>
    </row>
    <row r="31" spans="1:7" ht="24" thickBot="1">
      <c r="A31" s="51">
        <v>503</v>
      </c>
      <c r="B31" s="52" t="s">
        <v>18</v>
      </c>
      <c r="C31" s="36">
        <v>200</v>
      </c>
      <c r="D31" s="71">
        <v>0.1</v>
      </c>
      <c r="E31" s="71">
        <v>0</v>
      </c>
      <c r="F31" s="71">
        <v>15</v>
      </c>
      <c r="G31" s="71">
        <v>60</v>
      </c>
    </row>
    <row r="32" spans="1:7" ht="27" thickBot="1">
      <c r="A32" s="54"/>
      <c r="B32" s="38" t="s">
        <v>23</v>
      </c>
      <c r="C32" s="55"/>
      <c r="D32" s="81">
        <f>D13+D14+D15+D18+D20+D22+D23+D24+D25+D26+D27+D28+D30+D31</f>
        <v>34.42</v>
      </c>
      <c r="E32" s="81">
        <f t="shared" ref="E32:G32" si="1">E13+E14+E15+E18+E20+E22+E23+E24+E25+E26+E27+E28+E30+E31</f>
        <v>35.01</v>
      </c>
      <c r="F32" s="81">
        <f t="shared" si="1"/>
        <v>216.73</v>
      </c>
      <c r="G32" s="81">
        <f t="shared" si="1"/>
        <v>1317.58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"/>
  <sheetViews>
    <sheetView zoomScale="66" zoomScaleNormal="66" workbookViewId="0">
      <selection activeCell="Q19" sqref="Q19"/>
    </sheetView>
  </sheetViews>
  <sheetFormatPr defaultRowHeight="15"/>
  <cols>
    <col min="1" max="1" width="16.5703125" customWidth="1"/>
    <col min="2" max="2" width="53.7109375" customWidth="1"/>
    <col min="3" max="3" width="15" customWidth="1"/>
    <col min="4" max="4" width="13.7109375" customWidth="1"/>
    <col min="5" max="5" width="12.7109375" customWidth="1"/>
    <col min="6" max="6" width="20.42578125" customWidth="1"/>
    <col min="7" max="7" width="32.42578125" customWidth="1"/>
  </cols>
  <sheetData>
    <row r="1" spans="1:7" ht="21">
      <c r="A1" s="110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11" t="s">
        <v>6</v>
      </c>
    </row>
    <row r="2" spans="1:7" ht="21">
      <c r="A2" s="110"/>
      <c r="B2" s="104"/>
      <c r="C2" s="104"/>
      <c r="D2" s="59" t="s">
        <v>3</v>
      </c>
      <c r="E2" s="59" t="s">
        <v>4</v>
      </c>
      <c r="F2" s="59" t="s">
        <v>5</v>
      </c>
      <c r="G2" s="111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95" t="s">
        <v>101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266</v>
      </c>
      <c r="B13" s="46" t="s">
        <v>46</v>
      </c>
      <c r="C13" s="31">
        <v>200</v>
      </c>
      <c r="D13" s="71">
        <v>5.3</v>
      </c>
      <c r="E13" s="71">
        <v>11.7</v>
      </c>
      <c r="F13" s="71">
        <v>25.1</v>
      </c>
      <c r="G13" s="71">
        <v>226.2</v>
      </c>
    </row>
    <row r="14" spans="1:7" ht="21.75" customHeight="1">
      <c r="A14" s="15">
        <v>506</v>
      </c>
      <c r="B14" s="47" t="s">
        <v>32</v>
      </c>
      <c r="C14" s="33">
        <v>200</v>
      </c>
      <c r="D14" s="88">
        <v>1.5</v>
      </c>
      <c r="E14" s="72">
        <v>1.3</v>
      </c>
      <c r="F14" s="89">
        <v>15.9</v>
      </c>
      <c r="G14" s="72">
        <v>81</v>
      </c>
    </row>
    <row r="15" spans="1:7" ht="24" customHeight="1">
      <c r="A15" s="15">
        <v>96</v>
      </c>
      <c r="B15" s="47" t="s">
        <v>63</v>
      </c>
      <c r="C15" s="48">
        <v>52</v>
      </c>
      <c r="D15" s="73">
        <v>6.7</v>
      </c>
      <c r="E15" s="73">
        <v>9.5</v>
      </c>
      <c r="F15" s="73">
        <v>9.9</v>
      </c>
      <c r="G15" s="73">
        <v>153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12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12" ht="24.75" customHeight="1" thickBot="1">
      <c r="A18" s="15">
        <v>114</v>
      </c>
      <c r="B18" s="47" t="s">
        <v>20</v>
      </c>
      <c r="C18" s="15">
        <v>20</v>
      </c>
      <c r="D18" s="74">
        <v>1.52</v>
      </c>
      <c r="E18" s="74">
        <v>0.16</v>
      </c>
      <c r="F18" s="74">
        <v>9.84</v>
      </c>
      <c r="G18" s="74">
        <v>47</v>
      </c>
    </row>
    <row r="19" spans="1:12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12" ht="24.95" customHeight="1" thickBot="1">
      <c r="A20" s="15">
        <v>118</v>
      </c>
      <c r="B20" s="47" t="s">
        <v>76</v>
      </c>
      <c r="C20" s="15">
        <v>17</v>
      </c>
      <c r="D20" s="74">
        <v>0.1</v>
      </c>
      <c r="E20" s="74">
        <v>0.02</v>
      </c>
      <c r="F20" s="74">
        <v>1</v>
      </c>
      <c r="G20" s="74">
        <v>5.1100000000000003</v>
      </c>
    </row>
    <row r="21" spans="1:12" ht="24.95" customHeight="1" thickBot="1">
      <c r="A21" s="68"/>
      <c r="B21" s="38" t="s">
        <v>55</v>
      </c>
      <c r="C21" s="41"/>
      <c r="D21" s="78"/>
      <c r="E21" s="78"/>
      <c r="F21" s="78"/>
      <c r="G21" s="78"/>
      <c r="L21" s="3"/>
    </row>
    <row r="22" spans="1:12" ht="26.25" customHeight="1">
      <c r="A22" s="69">
        <v>156</v>
      </c>
      <c r="B22" s="49" t="s">
        <v>77</v>
      </c>
      <c r="C22" s="24">
        <v>200</v>
      </c>
      <c r="D22" s="79">
        <v>7.88</v>
      </c>
      <c r="E22" s="79">
        <v>3.9</v>
      </c>
      <c r="F22" s="79">
        <v>12.1</v>
      </c>
      <c r="G22" s="79">
        <v>114.8</v>
      </c>
    </row>
    <row r="23" spans="1:12" ht="21">
      <c r="A23" s="31">
        <v>375</v>
      </c>
      <c r="B23" s="57" t="s">
        <v>78</v>
      </c>
      <c r="C23" s="31">
        <v>150</v>
      </c>
      <c r="D23" s="71">
        <v>11.34</v>
      </c>
      <c r="E23" s="71">
        <v>11.16</v>
      </c>
      <c r="F23" s="71">
        <v>29.52</v>
      </c>
      <c r="G23" s="71">
        <v>264</v>
      </c>
    </row>
    <row r="24" spans="1:12" ht="21">
      <c r="A24" s="15">
        <v>527</v>
      </c>
      <c r="B24" s="47" t="s">
        <v>36</v>
      </c>
      <c r="C24" s="15">
        <v>200</v>
      </c>
      <c r="D24" s="74">
        <v>0.5</v>
      </c>
      <c r="E24" s="74">
        <v>0</v>
      </c>
      <c r="F24" s="74">
        <v>27</v>
      </c>
      <c r="G24" s="74">
        <v>110</v>
      </c>
    </row>
    <row r="25" spans="1:12" ht="21">
      <c r="A25" s="15">
        <v>114</v>
      </c>
      <c r="B25" s="47" t="s">
        <v>20</v>
      </c>
      <c r="C25" s="15">
        <v>20</v>
      </c>
      <c r="D25" s="74">
        <v>1.52</v>
      </c>
      <c r="E25" s="74">
        <v>0.16</v>
      </c>
      <c r="F25" s="74">
        <v>9.84</v>
      </c>
      <c r="G25" s="74">
        <v>47</v>
      </c>
    </row>
    <row r="26" spans="1:12" ht="21.75" thickBot="1">
      <c r="A26" s="15">
        <v>115</v>
      </c>
      <c r="B26" s="47" t="s">
        <v>19</v>
      </c>
      <c r="C26" s="15">
        <v>20</v>
      </c>
      <c r="D26" s="74">
        <v>1.32</v>
      </c>
      <c r="E26" s="74">
        <v>0.24</v>
      </c>
      <c r="F26" s="74">
        <v>6.68</v>
      </c>
      <c r="G26" s="74">
        <v>34.799999999999997</v>
      </c>
    </row>
    <row r="27" spans="1:12" ht="27" thickBot="1">
      <c r="A27" s="68"/>
      <c r="B27" s="38" t="s">
        <v>56</v>
      </c>
      <c r="C27" s="41"/>
      <c r="D27" s="78"/>
      <c r="E27" s="78"/>
      <c r="F27" s="78"/>
      <c r="G27" s="78"/>
    </row>
    <row r="28" spans="1:12" ht="21">
      <c r="A28" s="24">
        <v>82</v>
      </c>
      <c r="B28" s="49" t="s">
        <v>80</v>
      </c>
      <c r="C28" s="24">
        <v>50</v>
      </c>
      <c r="D28" s="79">
        <v>0.65</v>
      </c>
      <c r="E28" s="79">
        <v>5.4</v>
      </c>
      <c r="F28" s="79">
        <v>3.4</v>
      </c>
      <c r="G28" s="79">
        <v>65</v>
      </c>
    </row>
    <row r="29" spans="1:12" ht="24" thickBot="1">
      <c r="A29" s="51">
        <v>503</v>
      </c>
      <c r="B29" s="52" t="s">
        <v>81</v>
      </c>
      <c r="C29" s="36">
        <v>200</v>
      </c>
      <c r="D29" s="71">
        <v>1.4</v>
      </c>
      <c r="E29" s="71">
        <v>0</v>
      </c>
      <c r="F29" s="71">
        <v>29</v>
      </c>
      <c r="G29" s="71">
        <v>122</v>
      </c>
    </row>
    <row r="30" spans="1:12" ht="27" thickBot="1">
      <c r="A30" s="68"/>
      <c r="B30" s="38" t="s">
        <v>23</v>
      </c>
      <c r="C30" s="55"/>
      <c r="D30" s="81">
        <f>D13+D14+D15+D18+D20+D22+D23+D24+D25+D26+D28+D29</f>
        <v>39.730000000000004</v>
      </c>
      <c r="E30" s="81">
        <f t="shared" ref="E30:G30" si="1">E13+E14+E15+E18+E20+E22+E23+E24+E25+E26+E28+E29</f>
        <v>43.539999999999992</v>
      </c>
      <c r="F30" s="81">
        <f t="shared" si="1"/>
        <v>179.28</v>
      </c>
      <c r="G30" s="81">
        <f t="shared" si="1"/>
        <v>1269.9099999999999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="66" zoomScaleNormal="66" workbookViewId="0">
      <selection activeCell="L19" sqref="L19"/>
    </sheetView>
  </sheetViews>
  <sheetFormatPr defaultRowHeight="15"/>
  <cols>
    <col min="1" max="1" width="13.85546875" customWidth="1"/>
    <col min="2" max="2" width="53.7109375" customWidth="1"/>
    <col min="3" max="3" width="15.140625" customWidth="1"/>
    <col min="4" max="4" width="18" customWidth="1"/>
    <col min="5" max="5" width="19.28515625" customWidth="1"/>
    <col min="6" max="6" width="14.7109375" customWidth="1"/>
    <col min="7" max="7" width="29.28515625" customWidth="1"/>
  </cols>
  <sheetData>
    <row r="1" spans="1:7" ht="21">
      <c r="A1" s="110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10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109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41"/>
      <c r="F12" s="41"/>
      <c r="G12" s="41"/>
    </row>
    <row r="13" spans="1:7" ht="27.75" customHeight="1">
      <c r="A13" s="31">
        <v>273</v>
      </c>
      <c r="B13" s="46" t="s">
        <v>82</v>
      </c>
      <c r="C13" s="31">
        <v>200</v>
      </c>
      <c r="D13" s="71">
        <v>7.8</v>
      </c>
      <c r="E13" s="71">
        <v>9.5</v>
      </c>
      <c r="F13" s="71">
        <v>35.799999999999997</v>
      </c>
      <c r="G13" s="71">
        <v>283.60000000000002</v>
      </c>
    </row>
    <row r="14" spans="1:7" ht="28.5" customHeight="1">
      <c r="A14" s="51">
        <v>503</v>
      </c>
      <c r="B14" s="52" t="s">
        <v>18</v>
      </c>
      <c r="C14" s="32">
        <v>200</v>
      </c>
      <c r="D14" s="74">
        <v>0.1</v>
      </c>
      <c r="E14" s="74">
        <v>0</v>
      </c>
      <c r="F14" s="74">
        <v>15</v>
      </c>
      <c r="G14" s="74">
        <v>60</v>
      </c>
    </row>
    <row r="15" spans="1:7" ht="24" customHeight="1">
      <c r="A15" s="15" t="s">
        <v>132</v>
      </c>
      <c r="B15" s="47" t="s">
        <v>165</v>
      </c>
      <c r="C15" s="34" t="s">
        <v>53</v>
      </c>
      <c r="D15" s="73">
        <v>1.6</v>
      </c>
      <c r="E15" s="73">
        <v>16.7</v>
      </c>
      <c r="F15" s="73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74">
        <v>1.52</v>
      </c>
      <c r="E18" s="74">
        <v>0.16</v>
      </c>
      <c r="F18" s="74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/>
      <c r="B20" s="47" t="s">
        <v>60</v>
      </c>
      <c r="C20" s="15">
        <v>150</v>
      </c>
      <c r="D20" s="74">
        <v>0.53</v>
      </c>
      <c r="E20" s="74">
        <v>0.23</v>
      </c>
      <c r="F20" s="74">
        <v>17.100000000000001</v>
      </c>
      <c r="G20" s="74">
        <v>72.8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30" customHeight="1">
      <c r="A22" s="69" t="s">
        <v>140</v>
      </c>
      <c r="B22" s="49" t="s">
        <v>83</v>
      </c>
      <c r="C22" s="24" t="s">
        <v>135</v>
      </c>
      <c r="D22" s="79">
        <v>3.14</v>
      </c>
      <c r="E22" s="79">
        <v>4.72</v>
      </c>
      <c r="F22" s="79">
        <v>12.51</v>
      </c>
      <c r="G22" s="79">
        <v>105.4</v>
      </c>
    </row>
    <row r="23" spans="1:7" ht="21">
      <c r="A23" s="31">
        <v>386</v>
      </c>
      <c r="B23" s="46" t="s">
        <v>41</v>
      </c>
      <c r="C23" s="31">
        <v>70</v>
      </c>
      <c r="D23" s="71">
        <v>12.46</v>
      </c>
      <c r="E23" s="71">
        <v>12.25</v>
      </c>
      <c r="F23" s="71">
        <v>10.01</v>
      </c>
      <c r="G23" s="71">
        <v>200.2</v>
      </c>
    </row>
    <row r="24" spans="1:7" ht="21">
      <c r="A24" s="15">
        <v>248</v>
      </c>
      <c r="B24" s="47" t="s">
        <v>31</v>
      </c>
      <c r="C24" s="33">
        <v>100</v>
      </c>
      <c r="D24" s="88">
        <v>3.7</v>
      </c>
      <c r="E24" s="72">
        <v>5.94</v>
      </c>
      <c r="F24" s="89">
        <v>17</v>
      </c>
      <c r="G24" s="72">
        <v>136.1</v>
      </c>
    </row>
    <row r="25" spans="1:7" ht="21">
      <c r="A25" s="15">
        <v>448</v>
      </c>
      <c r="B25" s="50" t="s">
        <v>85</v>
      </c>
      <c r="C25" s="48">
        <v>40</v>
      </c>
      <c r="D25" s="73">
        <v>0.94</v>
      </c>
      <c r="E25" s="73">
        <v>3.2</v>
      </c>
      <c r="F25" s="73">
        <v>3.5</v>
      </c>
      <c r="G25" s="73">
        <v>46.4</v>
      </c>
    </row>
    <row r="26" spans="1:7" ht="21">
      <c r="A26" s="15">
        <v>531</v>
      </c>
      <c r="B26" s="47" t="s">
        <v>84</v>
      </c>
      <c r="C26" s="15">
        <v>200</v>
      </c>
      <c r="D26" s="74">
        <v>0.3</v>
      </c>
      <c r="E26" s="74">
        <v>0</v>
      </c>
      <c r="F26" s="74">
        <v>20.100000000000001</v>
      </c>
      <c r="G26" s="74">
        <v>81</v>
      </c>
    </row>
    <row r="27" spans="1:7" ht="21">
      <c r="A27" s="15">
        <v>114</v>
      </c>
      <c r="B27" s="47" t="s">
        <v>20</v>
      </c>
      <c r="C27" s="15">
        <v>20</v>
      </c>
      <c r="D27" s="74">
        <v>1.52</v>
      </c>
      <c r="E27" s="74">
        <v>0.16</v>
      </c>
      <c r="F27" s="74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74">
        <v>1.32</v>
      </c>
      <c r="E28" s="74">
        <v>0.24</v>
      </c>
      <c r="F28" s="74">
        <v>6.68</v>
      </c>
      <c r="G28" s="74">
        <v>34.799999999999997</v>
      </c>
    </row>
    <row r="29" spans="1:7" ht="27" thickBot="1">
      <c r="A29" s="68"/>
      <c r="B29" s="38" t="s">
        <v>56</v>
      </c>
      <c r="C29" s="41"/>
      <c r="D29" s="78"/>
      <c r="E29" s="78"/>
      <c r="F29" s="78"/>
      <c r="G29" s="78"/>
    </row>
    <row r="30" spans="1:7" ht="21">
      <c r="A30" s="24">
        <v>307</v>
      </c>
      <c r="B30" s="49" t="s">
        <v>29</v>
      </c>
      <c r="C30" s="24">
        <v>130</v>
      </c>
      <c r="D30" s="79">
        <v>11.2</v>
      </c>
      <c r="E30" s="79">
        <v>17.399999999999999</v>
      </c>
      <c r="F30" s="79">
        <v>3</v>
      </c>
      <c r="G30" s="79">
        <v>212</v>
      </c>
    </row>
    <row r="31" spans="1:7" ht="21.75" thickBot="1">
      <c r="A31" s="51">
        <v>534</v>
      </c>
      <c r="B31" s="52" t="s">
        <v>57</v>
      </c>
      <c r="C31" s="32">
        <v>200</v>
      </c>
      <c r="D31" s="71">
        <v>5.8</v>
      </c>
      <c r="E31" s="71">
        <v>5</v>
      </c>
      <c r="F31" s="71">
        <v>9.6</v>
      </c>
      <c r="G31" s="71">
        <v>106</v>
      </c>
    </row>
    <row r="32" spans="1:7" ht="27" thickBot="1">
      <c r="A32" s="68"/>
      <c r="B32" s="38" t="s">
        <v>23</v>
      </c>
      <c r="C32" s="55"/>
      <c r="D32" s="81">
        <f>D13+D14+D15+D18+D20+D22+D23+D24+D25+D26+D27+D28+D30+D31</f>
        <v>51.929999999999993</v>
      </c>
      <c r="E32" s="81">
        <f t="shared" ref="E32:G32" si="1">E13+E14+E15+E18+E20+E22+E23+E24+E25+E26+E27+E28+E30+E31</f>
        <v>75.5</v>
      </c>
      <c r="F32" s="81">
        <f t="shared" si="1"/>
        <v>179.98000000000002</v>
      </c>
      <c r="G32" s="81">
        <f t="shared" si="1"/>
        <v>1629.3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="66" zoomScaleNormal="66" workbookViewId="0">
      <selection activeCell="H31" sqref="H30:H31"/>
    </sheetView>
  </sheetViews>
  <sheetFormatPr defaultRowHeight="15"/>
  <cols>
    <col min="1" max="1" width="16.7109375" customWidth="1"/>
    <col min="2" max="2" width="46.42578125" customWidth="1"/>
    <col min="3" max="3" width="14.85546875" customWidth="1"/>
    <col min="4" max="4" width="16.140625" customWidth="1"/>
    <col min="5" max="5" width="18.28515625" customWidth="1"/>
    <col min="6" max="6" width="21.5703125" customWidth="1"/>
    <col min="7" max="7" width="35.8554687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102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274</v>
      </c>
      <c r="B13" s="46" t="s">
        <v>86</v>
      </c>
      <c r="C13" s="31">
        <v>200</v>
      </c>
      <c r="D13" s="71">
        <v>5.54</v>
      </c>
      <c r="E13" s="71">
        <v>8.6199999999999992</v>
      </c>
      <c r="F13" s="71">
        <v>32.4</v>
      </c>
      <c r="G13" s="71">
        <v>229.4</v>
      </c>
    </row>
    <row r="14" spans="1:7" ht="24" customHeight="1">
      <c r="A14" s="15">
        <v>508</v>
      </c>
      <c r="B14" s="47" t="s">
        <v>62</v>
      </c>
      <c r="C14" s="33">
        <v>200</v>
      </c>
      <c r="D14" s="88">
        <v>3.6</v>
      </c>
      <c r="E14" s="72">
        <v>3.3</v>
      </c>
      <c r="F14" s="89">
        <v>25</v>
      </c>
      <c r="G14" s="72">
        <v>144</v>
      </c>
    </row>
    <row r="15" spans="1:7" ht="24" customHeight="1">
      <c r="A15" s="15" t="s">
        <v>132</v>
      </c>
      <c r="B15" s="47" t="s">
        <v>165</v>
      </c>
      <c r="C15" s="34" t="s">
        <v>53</v>
      </c>
      <c r="D15" s="73">
        <v>1.6</v>
      </c>
      <c r="E15" s="73">
        <v>16.7</v>
      </c>
      <c r="F15" s="73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74">
        <v>1.52</v>
      </c>
      <c r="E18" s="74">
        <v>0.16</v>
      </c>
      <c r="F18" s="74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67">
        <v>537</v>
      </c>
      <c r="B20" s="66" t="s">
        <v>43</v>
      </c>
      <c r="C20" s="42">
        <v>150</v>
      </c>
      <c r="D20" s="77">
        <v>0.75</v>
      </c>
      <c r="E20" s="77">
        <v>0.15</v>
      </c>
      <c r="F20" s="77">
        <v>0.15</v>
      </c>
      <c r="G20" s="77">
        <v>69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28.5" customHeight="1">
      <c r="A22" s="69" t="s">
        <v>178</v>
      </c>
      <c r="B22" s="49" t="s">
        <v>177</v>
      </c>
      <c r="C22" s="24" t="s">
        <v>135</v>
      </c>
      <c r="D22" s="79">
        <v>1.6</v>
      </c>
      <c r="E22" s="79">
        <v>5.18</v>
      </c>
      <c r="F22" s="79">
        <v>6.51</v>
      </c>
      <c r="G22" s="79">
        <v>79.400000000000006</v>
      </c>
    </row>
    <row r="23" spans="1:7" ht="21">
      <c r="A23" s="31">
        <v>354</v>
      </c>
      <c r="B23" s="47" t="s">
        <v>87</v>
      </c>
      <c r="C23" s="31">
        <v>70</v>
      </c>
      <c r="D23" s="71">
        <v>9.9</v>
      </c>
      <c r="E23" s="71">
        <v>3.01</v>
      </c>
      <c r="F23" s="71">
        <v>4.13</v>
      </c>
      <c r="G23" s="71">
        <v>83.3</v>
      </c>
    </row>
    <row r="24" spans="1:7" ht="21">
      <c r="A24" s="15">
        <v>434</v>
      </c>
      <c r="B24" s="47" t="s">
        <v>49</v>
      </c>
      <c r="C24" s="33">
        <v>150</v>
      </c>
      <c r="D24" s="88">
        <v>3.15</v>
      </c>
      <c r="E24" s="72">
        <v>0.6</v>
      </c>
      <c r="F24" s="89">
        <v>16.350000000000001</v>
      </c>
      <c r="G24" s="72">
        <v>138</v>
      </c>
    </row>
    <row r="25" spans="1:7" ht="24" customHeight="1">
      <c r="A25" s="15">
        <v>113</v>
      </c>
      <c r="B25" s="50" t="s">
        <v>66</v>
      </c>
      <c r="C25" s="48">
        <v>20</v>
      </c>
      <c r="D25" s="73">
        <v>0.16</v>
      </c>
      <c r="E25" s="73">
        <v>0.02</v>
      </c>
      <c r="F25" s="73">
        <v>0.03</v>
      </c>
      <c r="G25" s="73">
        <v>2.6</v>
      </c>
    </row>
    <row r="26" spans="1:7" ht="21">
      <c r="A26" s="15">
        <v>529</v>
      </c>
      <c r="B26" s="47" t="s">
        <v>124</v>
      </c>
      <c r="C26" s="15">
        <v>200</v>
      </c>
      <c r="D26" s="74">
        <v>0.5</v>
      </c>
      <c r="E26" s="74">
        <v>0</v>
      </c>
      <c r="F26" s="74">
        <v>27</v>
      </c>
      <c r="G26" s="74">
        <v>110</v>
      </c>
    </row>
    <row r="27" spans="1:7" ht="21">
      <c r="A27" s="15">
        <v>114</v>
      </c>
      <c r="B27" s="47" t="s">
        <v>20</v>
      </c>
      <c r="C27" s="15">
        <v>20</v>
      </c>
      <c r="D27" s="74">
        <v>1.52</v>
      </c>
      <c r="E27" s="74">
        <v>0.16</v>
      </c>
      <c r="F27" s="74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74">
        <v>1.32</v>
      </c>
      <c r="E28" s="74">
        <v>0.24</v>
      </c>
      <c r="F28" s="74">
        <v>6.68</v>
      </c>
      <c r="G28" s="74">
        <v>34.799999999999997</v>
      </c>
    </row>
    <row r="29" spans="1:7" ht="27" thickBot="1">
      <c r="A29" s="68"/>
      <c r="B29" s="38" t="s">
        <v>56</v>
      </c>
      <c r="C29" s="41"/>
      <c r="D29" s="78"/>
      <c r="E29" s="78"/>
      <c r="F29" s="78"/>
      <c r="G29" s="78"/>
    </row>
    <row r="30" spans="1:7" ht="42">
      <c r="A30" s="24">
        <v>322</v>
      </c>
      <c r="B30" s="49" t="s">
        <v>88</v>
      </c>
      <c r="C30" s="24" t="s">
        <v>89</v>
      </c>
      <c r="D30" s="79">
        <v>13.93</v>
      </c>
      <c r="E30" s="79">
        <v>10.87</v>
      </c>
      <c r="F30" s="79">
        <v>22</v>
      </c>
      <c r="G30" s="79">
        <v>241.33</v>
      </c>
    </row>
    <row r="31" spans="1:7" ht="21.75" thickBot="1">
      <c r="A31" s="51">
        <v>503</v>
      </c>
      <c r="B31" s="56" t="s">
        <v>18</v>
      </c>
      <c r="C31" s="32">
        <v>200</v>
      </c>
      <c r="D31" s="71">
        <v>0.1</v>
      </c>
      <c r="E31" s="71">
        <v>0</v>
      </c>
      <c r="F31" s="71">
        <v>15</v>
      </c>
      <c r="G31" s="71">
        <v>60</v>
      </c>
    </row>
    <row r="32" spans="1:7" ht="27" thickBot="1">
      <c r="A32" s="68"/>
      <c r="B32" s="38" t="s">
        <v>23</v>
      </c>
      <c r="C32" s="41"/>
      <c r="D32" s="81">
        <f>D13+D14+D15+D18+D20+D22+D23+D24+D25+D26+D28+D27+D30+D31</f>
        <v>45.19</v>
      </c>
      <c r="E32" s="81">
        <f t="shared" ref="E32:G32" si="1">E13+E14+E15+E18+E20+E22+E23+E24+E25+E26+E28+E27+E30+E31</f>
        <v>49.01</v>
      </c>
      <c r="F32" s="81">
        <f t="shared" si="1"/>
        <v>184.93000000000004</v>
      </c>
      <c r="G32" s="81">
        <f t="shared" si="1"/>
        <v>1482.8299999999997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64" zoomScaleNormal="64" workbookViewId="0">
      <selection activeCell="L26" sqref="L26"/>
    </sheetView>
  </sheetViews>
  <sheetFormatPr defaultRowHeight="15"/>
  <cols>
    <col min="1" max="1" width="16.42578125" customWidth="1"/>
    <col min="2" max="2" width="41" customWidth="1"/>
    <col min="3" max="3" width="18.28515625" customWidth="1"/>
    <col min="4" max="4" width="16.28515625" customWidth="1"/>
    <col min="5" max="5" width="25.85546875" customWidth="1"/>
    <col min="6" max="6" width="20.85546875" customWidth="1"/>
    <col min="7" max="7" width="28.42578125" customWidth="1"/>
  </cols>
  <sheetData>
    <row r="1" spans="1:13" ht="21" customHeight="1">
      <c r="A1" s="104" t="s">
        <v>0</v>
      </c>
      <c r="B1" s="104" t="s">
        <v>1</v>
      </c>
      <c r="C1" s="104" t="s">
        <v>2</v>
      </c>
      <c r="D1" s="105" t="s">
        <v>111</v>
      </c>
      <c r="E1" s="106"/>
      <c r="F1" s="107"/>
      <c r="G1" s="102" t="s">
        <v>6</v>
      </c>
    </row>
    <row r="2" spans="1:13" ht="21">
      <c r="A2" s="104"/>
      <c r="B2" s="104"/>
      <c r="C2" s="104"/>
      <c r="D2" s="64" t="s">
        <v>3</v>
      </c>
      <c r="E2" s="64" t="s">
        <v>4</v>
      </c>
      <c r="F2" s="64" t="s">
        <v>5</v>
      </c>
      <c r="G2" s="103"/>
    </row>
    <row r="3" spans="1:13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13" ht="19.5" customHeight="1" thickBot="1">
      <c r="A4" s="16"/>
      <c r="B4" s="39" t="s">
        <v>7</v>
      </c>
      <c r="C4" s="17"/>
      <c r="D4" s="17"/>
      <c r="E4" s="17"/>
      <c r="F4" s="17"/>
      <c r="G4" s="17"/>
    </row>
    <row r="5" spans="1:13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13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13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13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13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13" ht="24.75" hidden="1" customHeight="1">
      <c r="A10" s="6"/>
      <c r="B10" s="7" t="s">
        <v>21</v>
      </c>
      <c r="C10" s="6"/>
      <c r="D10" s="63">
        <f>SUM(D6:D9)</f>
        <v>13.399999999999999</v>
      </c>
      <c r="E10" s="63">
        <f t="shared" ref="E10:G10" si="0">SUM(E6:E9)</f>
        <v>12.540000000000001</v>
      </c>
      <c r="F10" s="63">
        <f t="shared" si="0"/>
        <v>74.5</v>
      </c>
      <c r="G10" s="63">
        <f t="shared" si="0"/>
        <v>454.1</v>
      </c>
    </row>
    <row r="11" spans="1:13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13" ht="24.75" customHeight="1" thickBot="1">
      <c r="A12" s="12"/>
      <c r="B12" s="38" t="s">
        <v>8</v>
      </c>
      <c r="C12" s="14"/>
      <c r="D12" s="41"/>
      <c r="E12" s="14"/>
      <c r="F12" s="14"/>
      <c r="G12" s="14"/>
      <c r="M12" s="102"/>
    </row>
    <row r="13" spans="1:13" ht="24.95" customHeight="1">
      <c r="A13" s="31">
        <v>274</v>
      </c>
      <c r="B13" s="46" t="s">
        <v>48</v>
      </c>
      <c r="C13" s="31">
        <v>200</v>
      </c>
      <c r="D13" s="27">
        <v>6.4</v>
      </c>
      <c r="E13" s="27">
        <v>11.4</v>
      </c>
      <c r="F13" s="27">
        <v>35.799999999999997</v>
      </c>
      <c r="G13" s="71">
        <v>271.2</v>
      </c>
      <c r="M13" s="103"/>
    </row>
    <row r="14" spans="1:13" ht="24.95" customHeight="1">
      <c r="A14" s="15">
        <v>513</v>
      </c>
      <c r="B14" s="47" t="s">
        <v>39</v>
      </c>
      <c r="C14" s="33">
        <v>200</v>
      </c>
      <c r="D14" s="28">
        <v>3.2</v>
      </c>
      <c r="E14" s="30">
        <v>2.7</v>
      </c>
      <c r="F14" s="29">
        <v>15.9</v>
      </c>
      <c r="G14" s="72">
        <v>79</v>
      </c>
    </row>
    <row r="15" spans="1:13" ht="24" customHeight="1">
      <c r="A15" s="15">
        <v>96</v>
      </c>
      <c r="B15" s="47" t="s">
        <v>63</v>
      </c>
      <c r="C15" s="48">
        <v>45</v>
      </c>
      <c r="D15" s="11">
        <v>6.7</v>
      </c>
      <c r="E15" s="11">
        <v>9.5</v>
      </c>
      <c r="F15" s="11">
        <v>9.9</v>
      </c>
      <c r="G15" s="73">
        <v>153</v>
      </c>
    </row>
    <row r="16" spans="1:13" ht="24.75" hidden="1" customHeight="1" thickBot="1">
      <c r="A16" s="15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14"/>
      <c r="E19" s="14"/>
      <c r="F19" s="14"/>
      <c r="G19" s="76"/>
    </row>
    <row r="20" spans="1:7" ht="24.95" customHeight="1" thickBot="1">
      <c r="A20" s="67">
        <v>539</v>
      </c>
      <c r="B20" s="66" t="s">
        <v>43</v>
      </c>
      <c r="C20" s="42">
        <v>150</v>
      </c>
      <c r="D20" s="40">
        <v>0.75</v>
      </c>
      <c r="E20" s="40">
        <v>0.15</v>
      </c>
      <c r="F20" s="40">
        <v>0.1</v>
      </c>
      <c r="G20" s="77">
        <v>69</v>
      </c>
    </row>
    <row r="21" spans="1:7" ht="24.95" customHeight="1" thickBot="1">
      <c r="A21" s="68"/>
      <c r="B21" s="38" t="s">
        <v>55</v>
      </c>
      <c r="C21" s="41"/>
      <c r="D21" s="26"/>
      <c r="E21" s="26"/>
      <c r="F21" s="26"/>
      <c r="G21" s="78"/>
    </row>
    <row r="22" spans="1:7" ht="39.75" customHeight="1">
      <c r="A22" s="69">
        <v>152</v>
      </c>
      <c r="B22" s="49" t="s">
        <v>72</v>
      </c>
      <c r="C22" s="24">
        <v>200</v>
      </c>
      <c r="D22" s="25">
        <v>2.16</v>
      </c>
      <c r="E22" s="25">
        <v>2.2799999999999998</v>
      </c>
      <c r="F22" s="25">
        <v>15.06</v>
      </c>
      <c r="G22" s="79">
        <v>89</v>
      </c>
    </row>
    <row r="23" spans="1:7" ht="21">
      <c r="A23" s="31">
        <v>374</v>
      </c>
      <c r="B23" s="46" t="s">
        <v>17</v>
      </c>
      <c r="C23" s="31">
        <v>100</v>
      </c>
      <c r="D23" s="27">
        <v>11.81</v>
      </c>
      <c r="E23" s="27">
        <v>10.54</v>
      </c>
      <c r="F23" s="27">
        <v>7.55</v>
      </c>
      <c r="G23" s="71">
        <v>172.23</v>
      </c>
    </row>
    <row r="24" spans="1:7" ht="21">
      <c r="A24" s="15">
        <v>527</v>
      </c>
      <c r="B24" s="47" t="s">
        <v>36</v>
      </c>
      <c r="C24" s="6">
        <v>200</v>
      </c>
      <c r="D24" s="6">
        <v>0.5</v>
      </c>
      <c r="E24" s="6">
        <v>0</v>
      </c>
      <c r="F24" s="6">
        <v>27</v>
      </c>
      <c r="G24" s="74">
        <v>110</v>
      </c>
    </row>
    <row r="25" spans="1:7" ht="21">
      <c r="A25" s="15">
        <v>114</v>
      </c>
      <c r="B25" s="47" t="s">
        <v>20</v>
      </c>
      <c r="C25" s="15">
        <v>20</v>
      </c>
      <c r="D25" s="6">
        <v>1.52</v>
      </c>
      <c r="E25" s="6">
        <v>0.16</v>
      </c>
      <c r="F25" s="6">
        <v>9.84</v>
      </c>
      <c r="G25" s="74">
        <v>47</v>
      </c>
    </row>
    <row r="26" spans="1:7" ht="21.75" thickBot="1">
      <c r="A26" s="15">
        <v>115</v>
      </c>
      <c r="B26" s="47" t="s">
        <v>19</v>
      </c>
      <c r="C26" s="15">
        <v>20</v>
      </c>
      <c r="D26" s="6">
        <v>1.32</v>
      </c>
      <c r="E26" s="6">
        <v>0.24</v>
      </c>
      <c r="F26" s="6">
        <v>19.7</v>
      </c>
      <c r="G26" s="74">
        <v>34.799999999999997</v>
      </c>
    </row>
    <row r="27" spans="1:7" ht="27" thickBot="1">
      <c r="A27" s="68"/>
      <c r="B27" s="38" t="s">
        <v>56</v>
      </c>
      <c r="C27" s="82"/>
      <c r="D27" s="83"/>
      <c r="E27" s="26"/>
      <c r="F27" s="26"/>
      <c r="G27" s="84"/>
    </row>
    <row r="28" spans="1:7" ht="21">
      <c r="A28" s="65">
        <v>609</v>
      </c>
      <c r="B28" s="45" t="s">
        <v>107</v>
      </c>
      <c r="C28" s="24">
        <v>50</v>
      </c>
      <c r="D28" s="80">
        <v>37.200000000000003</v>
      </c>
      <c r="E28" s="80">
        <v>4.9000000000000004</v>
      </c>
      <c r="F28" s="80">
        <v>4.9000000000000004</v>
      </c>
      <c r="G28" s="80">
        <v>208.5</v>
      </c>
    </row>
    <row r="29" spans="1:7" ht="21">
      <c r="A29" s="31">
        <v>19</v>
      </c>
      <c r="B29" s="46" t="s">
        <v>110</v>
      </c>
      <c r="C29" s="31">
        <v>50</v>
      </c>
      <c r="D29" s="11">
        <v>0.66</v>
      </c>
      <c r="E29" s="11">
        <v>6.06</v>
      </c>
      <c r="F29" s="11">
        <v>5.46</v>
      </c>
      <c r="G29" s="73">
        <v>79.2</v>
      </c>
    </row>
    <row r="30" spans="1:7" ht="42">
      <c r="A30" s="60">
        <v>535</v>
      </c>
      <c r="B30" s="50" t="s">
        <v>131</v>
      </c>
      <c r="C30" s="15">
        <v>200</v>
      </c>
      <c r="D30" s="6">
        <v>5.8</v>
      </c>
      <c r="E30" s="6">
        <v>5</v>
      </c>
      <c r="F30" s="6">
        <v>8</v>
      </c>
      <c r="G30" s="74">
        <v>100</v>
      </c>
    </row>
    <row r="31" spans="1:7" ht="21.75" thickBot="1">
      <c r="A31" s="51"/>
      <c r="B31" s="56"/>
      <c r="C31" s="32"/>
      <c r="D31" s="27"/>
      <c r="E31" s="27"/>
      <c r="F31" s="27"/>
      <c r="G31" s="71"/>
    </row>
    <row r="32" spans="1:7" ht="27" thickBot="1">
      <c r="A32" s="68"/>
      <c r="B32" s="38" t="s">
        <v>23</v>
      </c>
      <c r="C32" s="53"/>
      <c r="D32" s="81">
        <f>D13+D14+D15+D18+D20+D22+D23+D24+D25+D26+D28+D29+D30</f>
        <v>79.540000000000006</v>
      </c>
      <c r="E32" s="81">
        <f t="shared" ref="E32:G32" si="1">E13+E14+E15+E18+E20+E22+E23+E24+E25+E26+E28+E29+E30</f>
        <v>53.09</v>
      </c>
      <c r="F32" s="81">
        <f t="shared" si="1"/>
        <v>169.04999999999998</v>
      </c>
      <c r="G32" s="81">
        <f t="shared" si="1"/>
        <v>1459.93</v>
      </c>
    </row>
  </sheetData>
  <mergeCells count="6">
    <mergeCell ref="M12:M13"/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="62" zoomScaleNormal="62" workbookViewId="0">
      <selection activeCell="K33" sqref="K33"/>
    </sheetView>
  </sheetViews>
  <sheetFormatPr defaultRowHeight="15"/>
  <cols>
    <col min="1" max="1" width="16" customWidth="1"/>
    <col min="2" max="2" width="54.5703125" customWidth="1"/>
    <col min="3" max="3" width="17" customWidth="1"/>
    <col min="4" max="4" width="16" customWidth="1"/>
    <col min="5" max="5" width="15.7109375" customWidth="1"/>
    <col min="6" max="6" width="16.28515625" customWidth="1"/>
    <col min="7" max="7" width="35.425781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59" t="s">
        <v>3</v>
      </c>
      <c r="E2" s="59" t="s">
        <v>4</v>
      </c>
      <c r="F2" s="5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108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62"/>
      <c r="B12" s="13" t="s">
        <v>8</v>
      </c>
      <c r="C12" s="97"/>
      <c r="D12" s="98"/>
      <c r="E12" s="98"/>
      <c r="F12" s="98"/>
      <c r="G12" s="98"/>
    </row>
    <row r="13" spans="1:7" ht="27.75" customHeight="1">
      <c r="A13" s="31">
        <v>254</v>
      </c>
      <c r="B13" s="46" t="s">
        <v>38</v>
      </c>
      <c r="C13" s="31">
        <v>200</v>
      </c>
      <c r="D13" s="71">
        <v>9.1999999999999993</v>
      </c>
      <c r="E13" s="71">
        <v>12.9</v>
      </c>
      <c r="F13" s="71">
        <v>32.6</v>
      </c>
      <c r="G13" s="71">
        <v>283</v>
      </c>
    </row>
    <row r="14" spans="1:7" ht="23.25" customHeight="1">
      <c r="A14" s="15">
        <v>513</v>
      </c>
      <c r="B14" s="47" t="s">
        <v>39</v>
      </c>
      <c r="C14" s="33">
        <v>200</v>
      </c>
      <c r="D14" s="88">
        <v>3.2</v>
      </c>
      <c r="E14" s="72">
        <v>2.7</v>
      </c>
      <c r="F14" s="89">
        <v>15.9</v>
      </c>
      <c r="G14" s="72">
        <v>79</v>
      </c>
    </row>
    <row r="15" spans="1:7" ht="24" customHeight="1">
      <c r="A15" s="15">
        <v>96</v>
      </c>
      <c r="B15" s="47" t="s">
        <v>63</v>
      </c>
      <c r="C15" s="48">
        <v>45</v>
      </c>
      <c r="D15" s="73">
        <v>6.7</v>
      </c>
      <c r="E15" s="73">
        <v>9.5</v>
      </c>
      <c r="F15" s="73">
        <v>9.9</v>
      </c>
      <c r="G15" s="73">
        <v>153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96">
        <v>1.52</v>
      </c>
      <c r="E18" s="96">
        <v>0.16</v>
      </c>
      <c r="F18" s="96">
        <v>9.84</v>
      </c>
      <c r="G18" s="96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/>
      <c r="B20" s="43" t="s">
        <v>60</v>
      </c>
      <c r="C20" s="6">
        <v>150</v>
      </c>
      <c r="D20" s="74">
        <v>0.2</v>
      </c>
      <c r="E20" s="74">
        <v>0</v>
      </c>
      <c r="F20" s="74">
        <v>15.2</v>
      </c>
      <c r="G20" s="74">
        <v>61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31.5" customHeight="1">
      <c r="A22" s="69">
        <v>139</v>
      </c>
      <c r="B22" s="45" t="s">
        <v>180</v>
      </c>
      <c r="C22" s="24" t="s">
        <v>135</v>
      </c>
      <c r="D22" s="79">
        <v>1.84</v>
      </c>
      <c r="E22" s="79">
        <v>5.4</v>
      </c>
      <c r="F22" s="79">
        <v>13.29</v>
      </c>
      <c r="G22" s="79">
        <v>110</v>
      </c>
    </row>
    <row r="23" spans="1:7" ht="21">
      <c r="A23" s="31">
        <v>386</v>
      </c>
      <c r="B23" s="46" t="s">
        <v>181</v>
      </c>
      <c r="C23" s="31">
        <v>70</v>
      </c>
      <c r="D23" s="71">
        <v>12.46</v>
      </c>
      <c r="E23" s="71">
        <v>12.25</v>
      </c>
      <c r="F23" s="71">
        <v>10.01</v>
      </c>
      <c r="G23" s="71">
        <v>220.2</v>
      </c>
    </row>
    <row r="24" spans="1:7" ht="21">
      <c r="A24" s="15">
        <v>428</v>
      </c>
      <c r="B24" s="47" t="s">
        <v>182</v>
      </c>
      <c r="C24" s="33">
        <v>100</v>
      </c>
      <c r="D24" s="88">
        <v>3.7</v>
      </c>
      <c r="E24" s="72">
        <v>3.6</v>
      </c>
      <c r="F24" s="89">
        <v>3.9</v>
      </c>
      <c r="G24" s="72">
        <v>63</v>
      </c>
    </row>
    <row r="25" spans="1:7" ht="21">
      <c r="A25" s="15">
        <v>531</v>
      </c>
      <c r="B25" s="47" t="s">
        <v>90</v>
      </c>
      <c r="C25" s="15">
        <v>200</v>
      </c>
      <c r="D25" s="74">
        <v>0.3</v>
      </c>
      <c r="E25" s="74">
        <v>0</v>
      </c>
      <c r="F25" s="74">
        <v>20.100000000000001</v>
      </c>
      <c r="G25" s="74">
        <v>81</v>
      </c>
    </row>
    <row r="26" spans="1:7" ht="21">
      <c r="A26" s="15">
        <v>114</v>
      </c>
      <c r="B26" s="47" t="s">
        <v>20</v>
      </c>
      <c r="C26" s="15">
        <v>20</v>
      </c>
      <c r="D26" s="96">
        <v>1.52</v>
      </c>
      <c r="E26" s="96">
        <v>0.16</v>
      </c>
      <c r="F26" s="96">
        <v>9.84</v>
      </c>
      <c r="G26" s="96">
        <v>47</v>
      </c>
    </row>
    <row r="27" spans="1:7" ht="21.75" thickBot="1">
      <c r="A27" s="15">
        <v>115</v>
      </c>
      <c r="B27" s="47" t="s">
        <v>19</v>
      </c>
      <c r="C27" s="15">
        <v>20</v>
      </c>
      <c r="D27" s="96">
        <v>1.32</v>
      </c>
      <c r="E27" s="96">
        <v>0.24</v>
      </c>
      <c r="F27" s="96">
        <v>6.68</v>
      </c>
      <c r="G27" s="96">
        <v>34.799999999999997</v>
      </c>
    </row>
    <row r="28" spans="1:7" ht="27" thickBot="1">
      <c r="A28" s="68"/>
      <c r="B28" s="38" t="s">
        <v>56</v>
      </c>
      <c r="C28" s="41"/>
      <c r="D28" s="78"/>
      <c r="E28" s="78"/>
      <c r="F28" s="78"/>
      <c r="G28" s="78"/>
    </row>
    <row r="29" spans="1:7" ht="30" customHeight="1">
      <c r="A29" s="24">
        <v>65</v>
      </c>
      <c r="B29" s="49" t="s">
        <v>91</v>
      </c>
      <c r="C29" s="37">
        <v>50</v>
      </c>
      <c r="D29" s="79">
        <v>0.85</v>
      </c>
      <c r="E29" s="79">
        <v>2.65</v>
      </c>
      <c r="F29" s="79">
        <v>5.25</v>
      </c>
      <c r="G29" s="79">
        <v>48</v>
      </c>
    </row>
    <row r="30" spans="1:7" ht="23.25">
      <c r="A30" s="60">
        <v>609</v>
      </c>
      <c r="B30" s="50" t="s">
        <v>107</v>
      </c>
      <c r="C30" s="61">
        <v>50</v>
      </c>
      <c r="D30" s="74">
        <v>3.75</v>
      </c>
      <c r="E30" s="74">
        <v>4.9000000000000004</v>
      </c>
      <c r="F30" s="74">
        <v>37.200000000000003</v>
      </c>
      <c r="G30" s="74">
        <v>208.5</v>
      </c>
    </row>
    <row r="31" spans="1:7" ht="23.25">
      <c r="A31" s="60">
        <v>536</v>
      </c>
      <c r="B31" s="47" t="s">
        <v>179</v>
      </c>
      <c r="C31" s="61">
        <v>200</v>
      </c>
      <c r="D31" s="74">
        <v>5.8</v>
      </c>
      <c r="E31" s="74">
        <v>5</v>
      </c>
      <c r="F31" s="74">
        <v>8</v>
      </c>
      <c r="G31" s="74">
        <v>100</v>
      </c>
    </row>
    <row r="32" spans="1:7" ht="24" thickBot="1">
      <c r="A32" s="51"/>
      <c r="B32" s="52"/>
      <c r="C32" s="36"/>
      <c r="D32" s="71"/>
      <c r="E32" s="71"/>
      <c r="F32" s="71"/>
      <c r="G32" s="71"/>
    </row>
    <row r="33" spans="1:7" ht="27" thickBot="1">
      <c r="A33" s="54"/>
      <c r="B33" s="38" t="s">
        <v>23</v>
      </c>
      <c r="C33" s="55"/>
      <c r="D33" s="81">
        <f>D13+D14+D15+D18+D20+D22+D23+D24+D25+D26+D27+D29+D30+D31</f>
        <v>52.36</v>
      </c>
      <c r="E33" s="81">
        <f t="shared" ref="E33:G33" si="1">E13+E14+E15+E18+E20+E22+E23+E24+E25+E26+E27+E29+E30+E31</f>
        <v>59.46</v>
      </c>
      <c r="F33" s="81">
        <f t="shared" si="1"/>
        <v>197.71000000000004</v>
      </c>
      <c r="G33" s="81">
        <f t="shared" si="1"/>
        <v>1535.5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="62" zoomScaleNormal="62" workbookViewId="0">
      <selection activeCell="J31" sqref="J31"/>
    </sheetView>
  </sheetViews>
  <sheetFormatPr defaultRowHeight="15"/>
  <cols>
    <col min="1" max="1" width="17" customWidth="1"/>
    <col min="2" max="2" width="49.85546875" customWidth="1"/>
    <col min="3" max="3" width="15.42578125" customWidth="1"/>
    <col min="4" max="4" width="14.140625" customWidth="1"/>
    <col min="5" max="5" width="17.42578125" customWidth="1"/>
    <col min="6" max="6" width="17.28515625" customWidth="1"/>
    <col min="7" max="7" width="38.285156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93" t="s">
        <v>3</v>
      </c>
      <c r="E2" s="93" t="s">
        <v>4</v>
      </c>
      <c r="F2" s="93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103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58" t="s">
        <v>21</v>
      </c>
      <c r="C10" s="6"/>
      <c r="D10" s="58">
        <f>SUM(D6:D9)</f>
        <v>13.399999999999999</v>
      </c>
      <c r="E10" s="58">
        <f t="shared" ref="E10:G10" si="0">SUM(E6:E9)</f>
        <v>12.540000000000001</v>
      </c>
      <c r="F10" s="58">
        <f t="shared" si="0"/>
        <v>74.5</v>
      </c>
      <c r="G10" s="5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43.5" customHeight="1">
      <c r="A13" s="31">
        <v>171</v>
      </c>
      <c r="B13" s="57" t="s">
        <v>115</v>
      </c>
      <c r="C13" s="31">
        <v>200</v>
      </c>
      <c r="D13" s="79">
        <v>9.1999999999999993</v>
      </c>
      <c r="E13" s="79">
        <v>12.9</v>
      </c>
      <c r="F13" s="79">
        <v>32.6</v>
      </c>
      <c r="G13" s="79">
        <v>146</v>
      </c>
    </row>
    <row r="14" spans="1:7" ht="25.5" customHeight="1">
      <c r="A14" s="51">
        <v>503</v>
      </c>
      <c r="B14" s="52" t="s">
        <v>32</v>
      </c>
      <c r="C14" s="32">
        <v>200</v>
      </c>
      <c r="D14" s="74">
        <v>1.5</v>
      </c>
      <c r="E14" s="74">
        <v>1.3</v>
      </c>
      <c r="F14" s="74">
        <v>15.9</v>
      </c>
      <c r="G14" s="74">
        <v>81</v>
      </c>
    </row>
    <row r="15" spans="1:7" ht="24" customHeight="1">
      <c r="A15" s="15" t="s">
        <v>160</v>
      </c>
      <c r="B15" s="47" t="s">
        <v>58</v>
      </c>
      <c r="C15" s="34" t="s">
        <v>59</v>
      </c>
      <c r="D15" s="73">
        <v>1.7</v>
      </c>
      <c r="E15" s="73">
        <v>4.3</v>
      </c>
      <c r="F15" s="73">
        <v>32.6</v>
      </c>
      <c r="G15" s="73">
        <v>176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95" customHeight="1" thickBot="1">
      <c r="A18" s="15">
        <v>114</v>
      </c>
      <c r="B18" s="47" t="s">
        <v>20</v>
      </c>
      <c r="C18" s="15">
        <v>20</v>
      </c>
      <c r="D18" s="96">
        <v>1.52</v>
      </c>
      <c r="E18" s="96">
        <v>0.16</v>
      </c>
      <c r="F18" s="96">
        <v>9.84</v>
      </c>
      <c r="G18" s="96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>
        <v>538</v>
      </c>
      <c r="B20" s="47" t="s">
        <v>71</v>
      </c>
      <c r="C20" s="15">
        <v>100</v>
      </c>
      <c r="D20" s="74">
        <v>0.53</v>
      </c>
      <c r="E20" s="74">
        <v>0.23</v>
      </c>
      <c r="F20" s="74">
        <v>17.100000000000001</v>
      </c>
      <c r="G20" s="74">
        <v>72.8</v>
      </c>
    </row>
    <row r="21" spans="1:7" ht="41.2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21">
      <c r="A22" s="69" t="s">
        <v>145</v>
      </c>
      <c r="B22" s="45" t="s">
        <v>146</v>
      </c>
      <c r="C22" s="24" t="s">
        <v>135</v>
      </c>
      <c r="D22" s="79">
        <v>1.94</v>
      </c>
      <c r="E22" s="79">
        <v>4.76</v>
      </c>
      <c r="F22" s="79">
        <v>9.91</v>
      </c>
      <c r="G22" s="79">
        <v>90.6</v>
      </c>
    </row>
    <row r="23" spans="1:7" ht="21">
      <c r="A23" s="31">
        <v>409</v>
      </c>
      <c r="B23" s="46" t="s">
        <v>95</v>
      </c>
      <c r="C23" s="31">
        <v>70</v>
      </c>
      <c r="D23" s="71">
        <v>16.5</v>
      </c>
      <c r="E23" s="71">
        <v>11.4</v>
      </c>
      <c r="F23" s="71">
        <v>0.4</v>
      </c>
      <c r="G23" s="71">
        <v>170</v>
      </c>
    </row>
    <row r="24" spans="1:7" ht="21">
      <c r="A24" s="15">
        <v>205</v>
      </c>
      <c r="B24" s="47" t="s">
        <v>92</v>
      </c>
      <c r="C24" s="33">
        <v>100</v>
      </c>
      <c r="D24" s="88">
        <v>2</v>
      </c>
      <c r="E24" s="72">
        <v>5.57</v>
      </c>
      <c r="F24" s="89">
        <v>8.5299999999999994</v>
      </c>
      <c r="G24" s="72">
        <v>96.67</v>
      </c>
    </row>
    <row r="25" spans="1:7" ht="21">
      <c r="A25" s="15">
        <v>526</v>
      </c>
      <c r="B25" s="47" t="s">
        <v>155</v>
      </c>
      <c r="C25" s="15">
        <v>200</v>
      </c>
      <c r="D25" s="74">
        <v>0.5</v>
      </c>
      <c r="E25" s="74">
        <v>0.2</v>
      </c>
      <c r="F25" s="74">
        <v>23.1</v>
      </c>
      <c r="G25" s="74">
        <v>96</v>
      </c>
    </row>
    <row r="26" spans="1:7" ht="21">
      <c r="A26" s="15">
        <v>114</v>
      </c>
      <c r="B26" s="47" t="s">
        <v>20</v>
      </c>
      <c r="C26" s="15">
        <v>20</v>
      </c>
      <c r="D26" s="96">
        <v>1.52</v>
      </c>
      <c r="E26" s="96">
        <v>0.16</v>
      </c>
      <c r="F26" s="96">
        <v>9.84</v>
      </c>
      <c r="G26" s="96">
        <v>47</v>
      </c>
    </row>
    <row r="27" spans="1:7" ht="21.75" thickBot="1">
      <c r="A27" s="15">
        <v>115</v>
      </c>
      <c r="B27" s="47" t="s">
        <v>19</v>
      </c>
      <c r="C27" s="15">
        <v>20</v>
      </c>
      <c r="D27" s="96">
        <v>1.32</v>
      </c>
      <c r="E27" s="96">
        <v>0.24</v>
      </c>
      <c r="F27" s="96">
        <v>6.68</v>
      </c>
      <c r="G27" s="96">
        <v>34.799999999999997</v>
      </c>
    </row>
    <row r="28" spans="1:7" ht="27" thickBot="1">
      <c r="A28" s="68"/>
      <c r="B28" s="38" t="s">
        <v>56</v>
      </c>
      <c r="C28" s="41"/>
      <c r="D28" s="78"/>
      <c r="E28" s="78"/>
      <c r="F28" s="78"/>
      <c r="G28" s="78"/>
    </row>
    <row r="29" spans="1:7" ht="21">
      <c r="A29" s="24">
        <v>569</v>
      </c>
      <c r="B29" s="49" t="s">
        <v>93</v>
      </c>
      <c r="C29" s="24">
        <v>50</v>
      </c>
      <c r="D29" s="79">
        <v>3.8</v>
      </c>
      <c r="E29" s="79">
        <v>3.4</v>
      </c>
      <c r="F29" s="79">
        <v>23.2</v>
      </c>
      <c r="G29" s="79">
        <v>136</v>
      </c>
    </row>
    <row r="30" spans="1:7" ht="21">
      <c r="A30" s="60">
        <v>534</v>
      </c>
      <c r="B30" s="47" t="s">
        <v>57</v>
      </c>
      <c r="C30" s="15">
        <v>200</v>
      </c>
      <c r="D30" s="74">
        <v>1.4</v>
      </c>
      <c r="E30" s="74">
        <v>0</v>
      </c>
      <c r="F30" s="74">
        <v>29</v>
      </c>
      <c r="G30" s="74">
        <v>122</v>
      </c>
    </row>
    <row r="31" spans="1:7" ht="21.75" thickBot="1">
      <c r="A31" s="51"/>
      <c r="B31" s="52"/>
      <c r="C31" s="32"/>
      <c r="D31" s="71"/>
      <c r="E31" s="71"/>
      <c r="F31" s="71"/>
      <c r="G31" s="71"/>
    </row>
    <row r="32" spans="1:7" ht="27" thickBot="1">
      <c r="A32" s="68"/>
      <c r="B32" s="38" t="s">
        <v>23</v>
      </c>
      <c r="C32" s="41"/>
      <c r="D32" s="81">
        <f>D13+D14+D15+D18+D20+D22+D23+D24+D25+D26+D27+D29+D30</f>
        <v>43.43</v>
      </c>
      <c r="E32" s="81">
        <f t="shared" ref="E32:G32" si="1">E13+E14+E15+E18+E20+E22+E23+E24+E25+E26+E27+E29+E30</f>
        <v>44.62</v>
      </c>
      <c r="F32" s="81">
        <f t="shared" si="1"/>
        <v>218.7</v>
      </c>
      <c r="G32" s="81">
        <f t="shared" si="1"/>
        <v>1315.87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1"/>
  <sheetViews>
    <sheetView zoomScale="73" zoomScaleNormal="73" workbookViewId="0">
      <selection activeCell="O15" sqref="O15"/>
    </sheetView>
  </sheetViews>
  <sheetFormatPr defaultRowHeight="15"/>
  <cols>
    <col min="1" max="1" width="23.85546875" customWidth="1"/>
    <col min="2" max="2" width="21.5703125" customWidth="1"/>
    <col min="3" max="3" width="15.5703125" customWidth="1"/>
    <col min="4" max="4" width="19.85546875" customWidth="1"/>
    <col min="5" max="5" width="50.140625" customWidth="1"/>
  </cols>
  <sheetData>
    <row r="1" spans="1:5">
      <c r="D1" s="1" t="s">
        <v>11</v>
      </c>
    </row>
    <row r="2" spans="1:5" ht="22.5" customHeight="1">
      <c r="A2" s="5" t="s">
        <v>12</v>
      </c>
      <c r="B2" s="101" t="s">
        <v>13</v>
      </c>
      <c r="C2" s="101"/>
      <c r="D2" s="101"/>
      <c r="E2" s="2" t="s">
        <v>6</v>
      </c>
    </row>
    <row r="3" spans="1:5">
      <c r="A3" s="4"/>
      <c r="B3" s="4" t="s">
        <v>3</v>
      </c>
      <c r="C3" s="4" t="s">
        <v>4</v>
      </c>
      <c r="D3" s="4" t="s">
        <v>5</v>
      </c>
      <c r="E3" s="4"/>
    </row>
    <row r="4" spans="1:5" ht="18.75">
      <c r="A4" s="7" t="s">
        <v>7</v>
      </c>
      <c r="B4" s="6">
        <v>79.540000000000006</v>
      </c>
      <c r="C4" s="6">
        <v>53.09</v>
      </c>
      <c r="D4" s="6">
        <v>169.05</v>
      </c>
      <c r="E4" s="6">
        <v>1459.93</v>
      </c>
    </row>
    <row r="5" spans="1:5" ht="18.75">
      <c r="A5" s="7" t="s">
        <v>27</v>
      </c>
      <c r="B5" s="6">
        <v>43.87</v>
      </c>
      <c r="C5" s="6">
        <v>75.819999999999993</v>
      </c>
      <c r="D5" s="6">
        <v>178.09</v>
      </c>
      <c r="E5" s="6">
        <v>1490.7</v>
      </c>
    </row>
    <row r="6" spans="1:5" ht="18.75">
      <c r="A6" s="7" t="s">
        <v>28</v>
      </c>
      <c r="B6" s="6">
        <v>38.57</v>
      </c>
      <c r="C6" s="6">
        <v>44.76</v>
      </c>
      <c r="D6" s="6">
        <v>170.85</v>
      </c>
      <c r="E6" s="6">
        <v>1239.1099999999999</v>
      </c>
    </row>
    <row r="7" spans="1:5" ht="18.75">
      <c r="A7" s="7" t="s">
        <v>30</v>
      </c>
      <c r="B7" s="6">
        <v>54.31</v>
      </c>
      <c r="C7" s="6">
        <v>70.81</v>
      </c>
      <c r="D7" s="6">
        <v>236.58</v>
      </c>
      <c r="E7" s="6">
        <v>1856.13</v>
      </c>
    </row>
    <row r="8" spans="1:5" ht="18.75">
      <c r="A8" s="7" t="s">
        <v>34</v>
      </c>
      <c r="B8" s="6">
        <v>39.93</v>
      </c>
      <c r="C8" s="6">
        <v>46.45</v>
      </c>
      <c r="D8" s="6">
        <v>172.17</v>
      </c>
      <c r="E8" s="6">
        <v>1265.9000000000001</v>
      </c>
    </row>
    <row r="9" spans="1:5" ht="18.75">
      <c r="A9" s="7" t="s">
        <v>37</v>
      </c>
      <c r="B9" s="6">
        <v>45.16</v>
      </c>
      <c r="C9" s="6">
        <v>46.16</v>
      </c>
      <c r="D9" s="6">
        <v>163.15</v>
      </c>
      <c r="E9" s="6">
        <v>1315.9</v>
      </c>
    </row>
    <row r="10" spans="1:5" ht="18.75">
      <c r="A10" s="7" t="s">
        <v>40</v>
      </c>
      <c r="B10" s="6">
        <v>46.26</v>
      </c>
      <c r="C10" s="6">
        <v>55.89</v>
      </c>
      <c r="D10" s="6">
        <v>224.41</v>
      </c>
      <c r="E10" s="6">
        <v>1620.23</v>
      </c>
    </row>
    <row r="11" spans="1:5" ht="18.75">
      <c r="A11" s="7" t="s">
        <v>44</v>
      </c>
      <c r="B11" s="6">
        <v>39.409999999999997</v>
      </c>
      <c r="C11" s="6">
        <v>53.44</v>
      </c>
      <c r="D11" s="6">
        <v>213.13</v>
      </c>
      <c r="E11" s="6">
        <v>1516.27</v>
      </c>
    </row>
    <row r="12" spans="1:5" ht="18.75">
      <c r="A12" s="7" t="s">
        <v>45</v>
      </c>
      <c r="B12" s="6">
        <v>44.8</v>
      </c>
      <c r="C12" s="6">
        <v>47.82</v>
      </c>
      <c r="D12" s="6">
        <v>201.37</v>
      </c>
      <c r="E12" s="6">
        <v>1498.46</v>
      </c>
    </row>
    <row r="13" spans="1:5" ht="18.75">
      <c r="A13" s="91" t="s">
        <v>47</v>
      </c>
      <c r="B13" s="6">
        <v>36.24</v>
      </c>
      <c r="C13" s="6">
        <v>40.659999999999997</v>
      </c>
      <c r="D13" s="6">
        <v>209.59</v>
      </c>
      <c r="E13" s="6">
        <v>1327.4</v>
      </c>
    </row>
    <row r="14" spans="1:5" ht="18.75">
      <c r="A14" s="91" t="s">
        <v>96</v>
      </c>
      <c r="B14" s="6">
        <v>48.54</v>
      </c>
      <c r="C14" s="6">
        <v>54.87</v>
      </c>
      <c r="D14" s="6">
        <v>172.01</v>
      </c>
      <c r="E14" s="6">
        <v>1465.7</v>
      </c>
    </row>
    <row r="15" spans="1:5" ht="18.75">
      <c r="A15" s="91" t="s">
        <v>183</v>
      </c>
      <c r="B15" s="6">
        <v>41.32</v>
      </c>
      <c r="C15" s="6">
        <v>44.89</v>
      </c>
      <c r="D15" s="6">
        <v>192.38</v>
      </c>
      <c r="E15" s="6">
        <v>1381.01</v>
      </c>
    </row>
    <row r="16" spans="1:5" ht="18.75">
      <c r="A16" s="91" t="s">
        <v>98</v>
      </c>
      <c r="B16" s="6">
        <v>51.08</v>
      </c>
      <c r="C16" s="6">
        <v>49.22</v>
      </c>
      <c r="D16" s="6">
        <v>218.18</v>
      </c>
      <c r="E16" s="6">
        <v>1516.1</v>
      </c>
    </row>
    <row r="17" spans="1:5" ht="18.75">
      <c r="A17" s="91" t="s">
        <v>184</v>
      </c>
      <c r="B17" s="6">
        <v>41.99</v>
      </c>
      <c r="C17" s="6">
        <v>48.18</v>
      </c>
      <c r="D17" s="6">
        <v>208.94</v>
      </c>
      <c r="E17" s="6">
        <v>1492.7</v>
      </c>
    </row>
    <row r="18" spans="1:5" ht="18.75">
      <c r="A18" s="91" t="s">
        <v>100</v>
      </c>
      <c r="B18" s="6">
        <v>34.42</v>
      </c>
      <c r="C18" s="6">
        <v>35.01</v>
      </c>
      <c r="D18" s="6">
        <v>216.73</v>
      </c>
      <c r="E18" s="6">
        <v>1317.58</v>
      </c>
    </row>
    <row r="19" spans="1:5" ht="18.75">
      <c r="A19" s="91" t="s">
        <v>101</v>
      </c>
      <c r="B19" s="6">
        <v>39.729999999999997</v>
      </c>
      <c r="C19" s="6">
        <v>49.54</v>
      </c>
      <c r="D19" s="6">
        <v>179.28</v>
      </c>
      <c r="E19" s="6">
        <v>1269.9100000000001</v>
      </c>
    </row>
    <row r="20" spans="1:5" ht="18.75">
      <c r="A20" s="91" t="s">
        <v>185</v>
      </c>
      <c r="B20" s="6">
        <v>51.93</v>
      </c>
      <c r="C20" s="6">
        <v>75.5</v>
      </c>
      <c r="D20" s="6">
        <v>179.98</v>
      </c>
      <c r="E20" s="6">
        <v>1629.3</v>
      </c>
    </row>
    <row r="21" spans="1:5" ht="18.75">
      <c r="A21" s="91" t="s">
        <v>102</v>
      </c>
      <c r="B21" s="6">
        <v>50.89</v>
      </c>
      <c r="C21" s="6">
        <v>54.01</v>
      </c>
      <c r="D21" s="6">
        <v>177.93</v>
      </c>
      <c r="E21" s="6">
        <v>1522.83</v>
      </c>
    </row>
    <row r="22" spans="1:5" ht="18.75">
      <c r="A22" s="91" t="s">
        <v>186</v>
      </c>
      <c r="B22" s="6">
        <v>46.66</v>
      </c>
      <c r="C22" s="6">
        <v>54.46</v>
      </c>
      <c r="D22" s="6">
        <v>204.71</v>
      </c>
      <c r="E22" s="6">
        <v>1495.5</v>
      </c>
    </row>
    <row r="23" spans="1:5" ht="18.75">
      <c r="A23" s="91" t="s">
        <v>103</v>
      </c>
      <c r="B23" s="6">
        <v>42.03</v>
      </c>
      <c r="C23" s="6">
        <v>43.32</v>
      </c>
      <c r="D23" s="6">
        <v>218</v>
      </c>
      <c r="E23" s="6">
        <v>1295.8699999999999</v>
      </c>
    </row>
    <row r="24" spans="1:5" ht="30" customHeight="1">
      <c r="A24" s="92" t="s">
        <v>187</v>
      </c>
      <c r="B24" s="7">
        <f>B4+B5+B6+B7+B8+B9+B10+B11+B12+B13+B14+B15+B16+B17+B18+B19+B20+B21+B22+B23</f>
        <v>916.68</v>
      </c>
      <c r="C24" s="91">
        <f t="shared" ref="C24:E24" si="0">C4+C5+C6+C7+C8+C9+C10+C11+C12+C13+C14+C15+C16+C17+C18+C19+C20+C21+C22+C23</f>
        <v>1043.8999999999999</v>
      </c>
      <c r="D24" s="91">
        <f t="shared" si="0"/>
        <v>3906.53</v>
      </c>
      <c r="E24" s="91">
        <f t="shared" si="0"/>
        <v>28976.530000000002</v>
      </c>
    </row>
    <row r="25" spans="1:5" ht="33.75" customHeight="1">
      <c r="A25" s="8" t="s">
        <v>14</v>
      </c>
      <c r="B25" s="99">
        <f>(B24/20)</f>
        <v>45.833999999999996</v>
      </c>
      <c r="C25" s="99">
        <f t="shared" ref="C25:E25" si="1">(C24/20)</f>
        <v>52.194999999999993</v>
      </c>
      <c r="D25" s="99">
        <f t="shared" si="1"/>
        <v>195.32650000000001</v>
      </c>
      <c r="E25" s="99">
        <f t="shared" si="1"/>
        <v>1448.8265000000001</v>
      </c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64" zoomScaleNormal="64" workbookViewId="0">
      <selection activeCell="B13" sqref="B13"/>
    </sheetView>
  </sheetViews>
  <sheetFormatPr defaultRowHeight="15"/>
  <cols>
    <col min="1" max="1" width="16.140625" customWidth="1"/>
    <col min="2" max="2" width="46" customWidth="1"/>
    <col min="3" max="3" width="18.42578125" customWidth="1"/>
    <col min="4" max="4" width="20.42578125" customWidth="1"/>
    <col min="5" max="5" width="14.7109375" customWidth="1"/>
    <col min="6" max="6" width="20.140625" customWidth="1"/>
    <col min="7" max="7" width="33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27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4.95" customHeight="1">
      <c r="A13" s="11">
        <v>273</v>
      </c>
      <c r="B13" s="46" t="s">
        <v>82</v>
      </c>
      <c r="C13" s="31">
        <v>200</v>
      </c>
      <c r="D13" s="27">
        <v>7.8</v>
      </c>
      <c r="E13" s="27">
        <v>8.6</v>
      </c>
      <c r="F13" s="27">
        <v>35.799999999999997</v>
      </c>
      <c r="G13" s="71">
        <v>283.60000000000002</v>
      </c>
    </row>
    <row r="14" spans="1:7" ht="24.95" customHeight="1">
      <c r="A14" s="6">
        <v>508</v>
      </c>
      <c r="B14" s="47" t="s">
        <v>10</v>
      </c>
      <c r="C14" s="33">
        <v>200</v>
      </c>
      <c r="D14" s="28">
        <v>3.6</v>
      </c>
      <c r="E14" s="30">
        <v>2.7</v>
      </c>
      <c r="F14" s="29">
        <v>25</v>
      </c>
      <c r="G14" s="72">
        <v>144</v>
      </c>
    </row>
    <row r="15" spans="1:7" ht="24" customHeight="1">
      <c r="A15" s="6" t="s">
        <v>132</v>
      </c>
      <c r="B15" s="47" t="s">
        <v>52</v>
      </c>
      <c r="C15" s="34" t="s">
        <v>53</v>
      </c>
      <c r="D15" s="11">
        <v>1.6</v>
      </c>
      <c r="E15" s="11">
        <v>16.7</v>
      </c>
      <c r="F15" s="11">
        <v>10</v>
      </c>
      <c r="G15" s="73">
        <v>197</v>
      </c>
    </row>
    <row r="16" spans="1:7" ht="24.75" hidden="1" customHeight="1" thickBot="1">
      <c r="A16" s="6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74">
        <v>82.3</v>
      </c>
    </row>
    <row r="17" spans="1:7" ht="24.75" hidden="1" customHeight="1" thickBot="1">
      <c r="A17" s="9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12"/>
      <c r="B19" s="22" t="s">
        <v>54</v>
      </c>
      <c r="C19" s="41"/>
      <c r="D19" s="14"/>
      <c r="E19" s="14"/>
      <c r="F19" s="14"/>
      <c r="G19" s="76"/>
    </row>
    <row r="20" spans="1:7" ht="24.95" customHeight="1" thickBot="1">
      <c r="A20" s="6"/>
      <c r="B20" s="43" t="s">
        <v>60</v>
      </c>
      <c r="C20" s="6">
        <v>150</v>
      </c>
      <c r="D20" s="6">
        <v>0.53</v>
      </c>
      <c r="E20" s="6">
        <v>0</v>
      </c>
      <c r="F20" s="6">
        <v>17.100000000000001</v>
      </c>
      <c r="G20" s="74">
        <v>72.8</v>
      </c>
    </row>
    <row r="21" spans="1:7" ht="24.95" customHeight="1" thickBot="1">
      <c r="A21" s="12"/>
      <c r="B21" s="38" t="s">
        <v>55</v>
      </c>
      <c r="C21" s="41"/>
      <c r="D21" s="26"/>
      <c r="E21" s="26"/>
      <c r="F21" s="26"/>
      <c r="G21" s="78"/>
    </row>
    <row r="22" spans="1:7" ht="24.95" customHeight="1">
      <c r="A22" s="23" t="s">
        <v>134</v>
      </c>
      <c r="B22" s="49" t="s">
        <v>133</v>
      </c>
      <c r="C22" s="24" t="s">
        <v>135</v>
      </c>
      <c r="D22" s="25">
        <v>1.69</v>
      </c>
      <c r="E22" s="25">
        <v>3.9</v>
      </c>
      <c r="F22" s="25">
        <v>6.51</v>
      </c>
      <c r="G22" s="79">
        <v>79.400000000000006</v>
      </c>
    </row>
    <row r="23" spans="1:7" ht="21">
      <c r="A23" s="31">
        <v>342</v>
      </c>
      <c r="B23" s="46" t="s">
        <v>112</v>
      </c>
      <c r="C23" s="31">
        <v>70</v>
      </c>
      <c r="D23" s="27">
        <v>9.3800000000000008</v>
      </c>
      <c r="E23" s="27">
        <v>15.3</v>
      </c>
      <c r="F23" s="27">
        <v>2.17</v>
      </c>
      <c r="G23" s="71">
        <v>90.3</v>
      </c>
    </row>
    <row r="24" spans="1:7" ht="21">
      <c r="A24" s="15">
        <v>434</v>
      </c>
      <c r="B24" s="47" t="s">
        <v>49</v>
      </c>
      <c r="C24" s="33">
        <v>150</v>
      </c>
      <c r="D24" s="28">
        <v>3.15</v>
      </c>
      <c r="E24" s="30">
        <v>6.6</v>
      </c>
      <c r="F24" s="29">
        <v>16.350000000000001</v>
      </c>
      <c r="G24" s="72">
        <v>138</v>
      </c>
    </row>
    <row r="25" spans="1:7" ht="21">
      <c r="A25" s="15">
        <v>112</v>
      </c>
      <c r="B25" s="50" t="s">
        <v>79</v>
      </c>
      <c r="C25" s="48">
        <v>20</v>
      </c>
      <c r="D25" s="11">
        <v>0.16</v>
      </c>
      <c r="E25" s="11">
        <v>1.5</v>
      </c>
      <c r="F25" s="11">
        <v>0.5</v>
      </c>
      <c r="G25" s="73">
        <v>2.8</v>
      </c>
    </row>
    <row r="26" spans="1:7" ht="21">
      <c r="A26" s="15">
        <v>531</v>
      </c>
      <c r="B26" s="47" t="s">
        <v>90</v>
      </c>
      <c r="C26" s="15">
        <v>200</v>
      </c>
      <c r="D26" s="6">
        <v>0.3</v>
      </c>
      <c r="E26" s="6">
        <v>0</v>
      </c>
      <c r="F26" s="6">
        <v>20.100000000000001</v>
      </c>
      <c r="G26" s="74">
        <v>81</v>
      </c>
    </row>
    <row r="27" spans="1:7" ht="21">
      <c r="A27" s="15">
        <v>114</v>
      </c>
      <c r="B27" s="47" t="s">
        <v>20</v>
      </c>
      <c r="C27" s="15">
        <v>20</v>
      </c>
      <c r="D27" s="6">
        <v>1.52</v>
      </c>
      <c r="E27" s="6">
        <v>0.32</v>
      </c>
      <c r="F27" s="6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6">
        <v>1.32</v>
      </c>
      <c r="E28" s="6">
        <v>0.24</v>
      </c>
      <c r="F28" s="6">
        <v>6.68</v>
      </c>
      <c r="G28" s="74">
        <v>34.799999999999997</v>
      </c>
    </row>
    <row r="29" spans="1:7" ht="27" thickBot="1">
      <c r="A29" s="12"/>
      <c r="B29" s="38" t="s">
        <v>56</v>
      </c>
      <c r="C29" s="41"/>
      <c r="D29" s="26"/>
      <c r="E29" s="26"/>
      <c r="F29" s="26"/>
      <c r="G29" s="78"/>
    </row>
    <row r="30" spans="1:7" ht="23.25">
      <c r="A30" s="24">
        <v>307</v>
      </c>
      <c r="B30" s="49" t="s">
        <v>29</v>
      </c>
      <c r="C30" s="37">
        <v>130</v>
      </c>
      <c r="D30" s="25">
        <v>11.2</v>
      </c>
      <c r="E30" s="25">
        <v>19.8</v>
      </c>
      <c r="F30" s="25">
        <v>3</v>
      </c>
      <c r="G30" s="79">
        <v>212</v>
      </c>
    </row>
    <row r="31" spans="1:7" ht="23.25">
      <c r="A31" s="60">
        <v>505</v>
      </c>
      <c r="B31" s="47" t="s">
        <v>50</v>
      </c>
      <c r="C31" s="61" t="s">
        <v>135</v>
      </c>
      <c r="D31" s="6">
        <v>0.1</v>
      </c>
      <c r="E31" s="6">
        <v>0</v>
      </c>
      <c r="F31" s="6">
        <v>15.2</v>
      </c>
      <c r="G31" s="74">
        <v>61</v>
      </c>
    </row>
    <row r="32" spans="1:7" ht="24" thickBot="1">
      <c r="A32" s="51"/>
      <c r="B32" s="52"/>
      <c r="C32" s="36"/>
      <c r="D32" s="27"/>
      <c r="E32" s="27"/>
      <c r="F32" s="27"/>
      <c r="G32" s="71"/>
    </row>
    <row r="33" spans="1:7" ht="27" thickBot="1">
      <c r="A33" s="54"/>
      <c r="B33" s="38" t="s">
        <v>23</v>
      </c>
      <c r="C33" s="55"/>
      <c r="D33" s="38">
        <f>D13+D14+D15+D18+D20+D22+D23+D24+D25+D26+D27+D28+D30+D31</f>
        <v>43.87</v>
      </c>
      <c r="E33" s="38">
        <f t="shared" ref="E33:G33" si="1">E13+E14+E15+E18+E20+E22+E23+E24+E25+E26+E27+E28+E30+E31</f>
        <v>75.820000000000007</v>
      </c>
      <c r="F33" s="38">
        <f t="shared" si="1"/>
        <v>178.09</v>
      </c>
      <c r="G33" s="38">
        <f t="shared" si="1"/>
        <v>1490.6999999999998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opLeftCell="A12" zoomScale="71" zoomScaleNormal="71" workbookViewId="0">
      <selection activeCell="L28" sqref="L28"/>
    </sheetView>
  </sheetViews>
  <sheetFormatPr defaultRowHeight="15"/>
  <cols>
    <col min="1" max="1" width="15.7109375" customWidth="1"/>
    <col min="2" max="2" width="41.85546875" customWidth="1"/>
    <col min="3" max="3" width="14.42578125" customWidth="1"/>
    <col min="4" max="4" width="15.85546875" customWidth="1"/>
    <col min="5" max="5" width="20.28515625" customWidth="1"/>
    <col min="6" max="6" width="24.7109375" customWidth="1"/>
    <col min="7" max="7" width="35.285156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28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8.5" customHeight="1">
      <c r="A13" s="31">
        <v>266</v>
      </c>
      <c r="B13" s="46" t="s">
        <v>46</v>
      </c>
      <c r="C13" s="31">
        <v>200</v>
      </c>
      <c r="D13" s="27">
        <v>5.3</v>
      </c>
      <c r="E13" s="27">
        <v>11.7</v>
      </c>
      <c r="F13" s="27">
        <v>25.1</v>
      </c>
      <c r="G13" s="27">
        <v>226.2</v>
      </c>
    </row>
    <row r="14" spans="1:7" ht="28.5" customHeight="1">
      <c r="A14" s="15">
        <v>506</v>
      </c>
      <c r="B14" s="47" t="s">
        <v>32</v>
      </c>
      <c r="C14" s="33">
        <v>200</v>
      </c>
      <c r="D14" s="28">
        <v>1.5</v>
      </c>
      <c r="E14" s="30">
        <v>1.3</v>
      </c>
      <c r="F14" s="29">
        <v>15.9</v>
      </c>
      <c r="G14" s="30">
        <v>81</v>
      </c>
    </row>
    <row r="15" spans="1:7" ht="27.75" customHeight="1">
      <c r="A15" s="15">
        <v>96</v>
      </c>
      <c r="B15" s="47" t="s">
        <v>63</v>
      </c>
      <c r="C15" s="48">
        <v>52</v>
      </c>
      <c r="D15" s="11">
        <v>6.7</v>
      </c>
      <c r="E15" s="11">
        <v>9.5</v>
      </c>
      <c r="F15" s="11">
        <v>9.9</v>
      </c>
      <c r="G15" s="11">
        <v>153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6">
        <v>82.3</v>
      </c>
    </row>
    <row r="17" spans="1:12" ht="24.75" hidden="1" customHeight="1" thickBot="1">
      <c r="A17" s="35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9">
        <v>69.599999999999994</v>
      </c>
    </row>
    <row r="18" spans="1:12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12" ht="24.95" customHeight="1" thickBot="1">
      <c r="A19" s="68"/>
      <c r="B19" s="22" t="s">
        <v>54</v>
      </c>
      <c r="C19" s="41"/>
      <c r="D19" s="14"/>
      <c r="E19" s="14"/>
      <c r="F19" s="14"/>
      <c r="G19" s="14"/>
    </row>
    <row r="20" spans="1:12" ht="21.75" customHeight="1" thickBot="1">
      <c r="A20" s="15">
        <v>118</v>
      </c>
      <c r="B20" s="47" t="s">
        <v>76</v>
      </c>
      <c r="C20" s="15">
        <v>10</v>
      </c>
      <c r="D20" s="6">
        <v>0.1</v>
      </c>
      <c r="E20" s="6">
        <v>0.02</v>
      </c>
      <c r="F20" s="6">
        <v>1</v>
      </c>
      <c r="G20" s="6">
        <v>5.1100000000000003</v>
      </c>
    </row>
    <row r="21" spans="1:12" ht="24.95" customHeight="1" thickBot="1">
      <c r="A21" s="68"/>
      <c r="B21" s="38" t="s">
        <v>55</v>
      </c>
      <c r="C21" s="41"/>
      <c r="D21" s="26"/>
      <c r="E21" s="26"/>
      <c r="F21" s="26"/>
      <c r="G21" s="26"/>
    </row>
    <row r="22" spans="1:12" ht="27" customHeight="1">
      <c r="A22" s="69" t="s">
        <v>136</v>
      </c>
      <c r="B22" s="45" t="s">
        <v>33</v>
      </c>
      <c r="C22" s="24" t="s">
        <v>135</v>
      </c>
      <c r="D22" s="25">
        <v>1.84</v>
      </c>
      <c r="E22" s="25">
        <v>5.4</v>
      </c>
      <c r="F22" s="25">
        <v>13.29</v>
      </c>
      <c r="G22" s="25">
        <v>110</v>
      </c>
    </row>
    <row r="23" spans="1:12" ht="42">
      <c r="A23" s="31">
        <v>372</v>
      </c>
      <c r="B23" s="57" t="s">
        <v>73</v>
      </c>
      <c r="C23" s="31">
        <v>60</v>
      </c>
      <c r="D23" s="27">
        <v>9.8000000000000007</v>
      </c>
      <c r="E23" s="27">
        <v>8.2799999999999994</v>
      </c>
      <c r="F23" s="27">
        <v>1.44</v>
      </c>
      <c r="G23" s="27">
        <v>116.4</v>
      </c>
    </row>
    <row r="24" spans="1:12" ht="25.5" customHeight="1">
      <c r="A24" s="15">
        <v>297</v>
      </c>
      <c r="B24" s="47" t="s">
        <v>35</v>
      </c>
      <c r="C24" s="33">
        <v>100</v>
      </c>
      <c r="D24" s="28">
        <v>3.77</v>
      </c>
      <c r="E24" s="30">
        <v>0.45</v>
      </c>
      <c r="F24" s="29">
        <v>19.36</v>
      </c>
      <c r="G24" s="30">
        <v>96.6</v>
      </c>
    </row>
    <row r="25" spans="1:12" ht="25.5" customHeight="1">
      <c r="A25" s="15">
        <v>528</v>
      </c>
      <c r="B25" s="47" t="s">
        <v>137</v>
      </c>
      <c r="C25" s="15">
        <v>200</v>
      </c>
      <c r="D25" s="6">
        <v>0.5</v>
      </c>
      <c r="E25" s="6">
        <v>0.2</v>
      </c>
      <c r="F25" s="6">
        <v>25.1</v>
      </c>
      <c r="G25" s="6">
        <v>103</v>
      </c>
      <c r="L25" s="1"/>
    </row>
    <row r="26" spans="1:12" ht="27.75" customHeight="1">
      <c r="A26" s="15">
        <v>114</v>
      </c>
      <c r="B26" s="47" t="s">
        <v>20</v>
      </c>
      <c r="C26" s="15">
        <v>20</v>
      </c>
      <c r="D26" s="6">
        <v>1.52</v>
      </c>
      <c r="E26" s="6">
        <v>0.16</v>
      </c>
      <c r="F26" s="6">
        <v>9.84</v>
      </c>
      <c r="G26" s="74">
        <v>47</v>
      </c>
    </row>
    <row r="27" spans="1:12" ht="27.75" customHeight="1" thickBot="1">
      <c r="A27" s="15">
        <v>115</v>
      </c>
      <c r="B27" s="47" t="s">
        <v>19</v>
      </c>
      <c r="C27" s="15">
        <v>20</v>
      </c>
      <c r="D27" s="6">
        <v>1.32</v>
      </c>
      <c r="E27" s="6">
        <v>0.24</v>
      </c>
      <c r="F27" s="6">
        <v>6.68</v>
      </c>
      <c r="G27" s="74">
        <v>34.799999999999997</v>
      </c>
    </row>
    <row r="28" spans="1:12" ht="39.75" customHeight="1">
      <c r="A28" s="24">
        <v>57</v>
      </c>
      <c r="B28" s="49" t="s">
        <v>138</v>
      </c>
      <c r="C28" s="24" t="s">
        <v>139</v>
      </c>
      <c r="D28" s="25">
        <v>3.3</v>
      </c>
      <c r="E28" s="25">
        <v>7.35</v>
      </c>
      <c r="F28" s="25">
        <v>4.4000000000000004</v>
      </c>
      <c r="G28" s="25">
        <v>97</v>
      </c>
    </row>
    <row r="29" spans="1:12" ht="42">
      <c r="A29" s="60">
        <v>516</v>
      </c>
      <c r="B29" s="50" t="s">
        <v>114</v>
      </c>
      <c r="C29" s="15">
        <v>200</v>
      </c>
      <c r="D29" s="6">
        <v>1.4</v>
      </c>
      <c r="E29" s="6">
        <v>0</v>
      </c>
      <c r="F29" s="6">
        <v>29</v>
      </c>
      <c r="G29" s="6">
        <v>122</v>
      </c>
    </row>
    <row r="30" spans="1:12" ht="24" thickBot="1">
      <c r="A30" s="51"/>
      <c r="B30" s="56"/>
      <c r="C30" s="36"/>
      <c r="D30" s="27"/>
      <c r="E30" s="27"/>
      <c r="F30" s="27"/>
      <c r="G30" s="27"/>
    </row>
    <row r="31" spans="1:12" ht="27" thickBot="1">
      <c r="A31" s="68"/>
      <c r="B31" s="38" t="s">
        <v>23</v>
      </c>
      <c r="C31" s="55"/>
      <c r="D31" s="38">
        <f>D13+D14+D15+D18+D20+D22+D23+D24+D25+D26+D27+D28+D29</f>
        <v>38.57</v>
      </c>
      <c r="E31" s="38">
        <f t="shared" ref="E31:G31" si="1">E13+E14+E15+E18+E20+E22+E23+E24+E25+E26+E27+E28+E29</f>
        <v>44.760000000000005</v>
      </c>
      <c r="F31" s="38">
        <f t="shared" si="1"/>
        <v>170.85000000000002</v>
      </c>
      <c r="G31" s="38">
        <f t="shared" si="1"/>
        <v>1239.1099999999999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>
      <selection activeCell="O12" sqref="O12"/>
    </sheetView>
  </sheetViews>
  <sheetFormatPr defaultRowHeight="15"/>
  <cols>
    <col min="1" max="1" width="17.5703125" customWidth="1"/>
    <col min="2" max="2" width="47.7109375" customWidth="1"/>
    <col min="3" max="3" width="14.7109375" customWidth="1"/>
    <col min="4" max="4" width="16.140625" customWidth="1"/>
    <col min="5" max="5" width="18" customWidth="1"/>
    <col min="6" max="6" width="19.140625" customWidth="1"/>
    <col min="7" max="7" width="35.5703125" customWidth="1"/>
  </cols>
  <sheetData>
    <row r="1" spans="1:7" ht="21">
      <c r="A1" s="109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9" t="s">
        <v>6</v>
      </c>
    </row>
    <row r="2" spans="1:7" ht="21">
      <c r="A2" s="109"/>
      <c r="B2" s="104"/>
      <c r="C2" s="104"/>
      <c r="D2" s="19" t="s">
        <v>3</v>
      </c>
      <c r="E2" s="19" t="s">
        <v>4</v>
      </c>
      <c r="F2" s="19" t="s">
        <v>5</v>
      </c>
      <c r="G2" s="109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30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258</v>
      </c>
      <c r="B13" s="46" t="s">
        <v>74</v>
      </c>
      <c r="C13" s="31">
        <v>200</v>
      </c>
      <c r="D13" s="27">
        <v>7.3</v>
      </c>
      <c r="E13" s="27">
        <v>11.9</v>
      </c>
      <c r="F13" s="27">
        <v>34</v>
      </c>
      <c r="G13" s="27">
        <v>272.2</v>
      </c>
    </row>
    <row r="14" spans="1:7" ht="27.75" customHeight="1">
      <c r="A14" s="15">
        <v>513</v>
      </c>
      <c r="B14" s="47" t="s">
        <v>39</v>
      </c>
      <c r="C14" s="33">
        <v>200</v>
      </c>
      <c r="D14" s="28">
        <v>3.2</v>
      </c>
      <c r="E14" s="30">
        <v>2.7</v>
      </c>
      <c r="F14" s="29">
        <v>15.9</v>
      </c>
      <c r="G14" s="72">
        <v>79</v>
      </c>
    </row>
    <row r="15" spans="1:7" ht="24" customHeight="1">
      <c r="A15" s="15" t="s">
        <v>132</v>
      </c>
      <c r="B15" s="47" t="s">
        <v>52</v>
      </c>
      <c r="C15" s="34" t="s">
        <v>53</v>
      </c>
      <c r="D15" s="11">
        <v>1.6</v>
      </c>
      <c r="E15" s="11">
        <v>16.7</v>
      </c>
      <c r="F15" s="11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6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9">
        <v>69.599999999999994</v>
      </c>
    </row>
    <row r="18" spans="1:7" ht="24.9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14"/>
      <c r="E19" s="14"/>
      <c r="F19" s="14"/>
      <c r="G19" s="14"/>
    </row>
    <row r="20" spans="1:7" ht="24.95" customHeight="1" thickBot="1">
      <c r="A20" s="67">
        <v>539</v>
      </c>
      <c r="B20" s="66" t="s">
        <v>43</v>
      </c>
      <c r="C20" s="42">
        <v>150</v>
      </c>
      <c r="D20" s="40">
        <v>0.75</v>
      </c>
      <c r="E20" s="40">
        <v>0.15</v>
      </c>
      <c r="F20" s="40">
        <v>0.1</v>
      </c>
      <c r="G20" s="77">
        <v>69</v>
      </c>
    </row>
    <row r="21" spans="1:7" ht="24.95" customHeight="1" thickBot="1">
      <c r="A21" s="68"/>
      <c r="B21" s="38" t="s">
        <v>55</v>
      </c>
      <c r="C21" s="41"/>
      <c r="D21" s="26"/>
      <c r="E21" s="26"/>
      <c r="F21" s="26"/>
      <c r="G21" s="26"/>
    </row>
    <row r="22" spans="1:7" ht="30" customHeight="1">
      <c r="A22" s="69" t="s">
        <v>140</v>
      </c>
      <c r="B22" s="49" t="s">
        <v>141</v>
      </c>
      <c r="C22" s="24" t="s">
        <v>135</v>
      </c>
      <c r="D22" s="25">
        <v>3.14</v>
      </c>
      <c r="E22" s="25">
        <v>4.72</v>
      </c>
      <c r="F22" s="25">
        <v>12.51</v>
      </c>
      <c r="G22" s="25">
        <v>105.4</v>
      </c>
    </row>
    <row r="23" spans="1:7" ht="21">
      <c r="A23" s="31">
        <v>386</v>
      </c>
      <c r="B23" s="46" t="s">
        <v>41</v>
      </c>
      <c r="C23" s="31">
        <v>70</v>
      </c>
      <c r="D23" s="27">
        <v>12.46</v>
      </c>
      <c r="E23" s="27">
        <v>12.25</v>
      </c>
      <c r="F23" s="27">
        <v>10.01</v>
      </c>
      <c r="G23" s="27">
        <v>200.2</v>
      </c>
    </row>
    <row r="24" spans="1:7" ht="37.5" customHeight="1">
      <c r="A24" s="15" t="s">
        <v>143</v>
      </c>
      <c r="B24" s="50" t="s">
        <v>142</v>
      </c>
      <c r="C24" s="33" t="s">
        <v>144</v>
      </c>
      <c r="D24" s="28">
        <v>7.07</v>
      </c>
      <c r="E24" s="30">
        <v>8.01</v>
      </c>
      <c r="F24" s="29">
        <v>28.26</v>
      </c>
      <c r="G24" s="30">
        <v>213.38</v>
      </c>
    </row>
    <row r="25" spans="1:7" ht="21">
      <c r="A25" s="15">
        <v>531</v>
      </c>
      <c r="B25" s="47" t="s">
        <v>84</v>
      </c>
      <c r="C25" s="15">
        <v>200</v>
      </c>
      <c r="D25" s="6">
        <v>0.3</v>
      </c>
      <c r="E25" s="6">
        <v>0</v>
      </c>
      <c r="F25" s="6">
        <v>20.100000000000001</v>
      </c>
      <c r="G25" s="6">
        <v>81</v>
      </c>
    </row>
    <row r="26" spans="1:7" ht="21">
      <c r="A26" s="15">
        <v>114</v>
      </c>
      <c r="B26" s="47" t="s">
        <v>20</v>
      </c>
      <c r="C26" s="15">
        <v>40</v>
      </c>
      <c r="D26" s="6">
        <v>3.04</v>
      </c>
      <c r="E26" s="6">
        <v>0.32</v>
      </c>
      <c r="F26" s="6">
        <v>19.7</v>
      </c>
      <c r="G26" s="6">
        <v>94</v>
      </c>
    </row>
    <row r="27" spans="1:7" ht="21">
      <c r="A27" s="15">
        <v>114</v>
      </c>
      <c r="B27" s="47" t="s">
        <v>20</v>
      </c>
      <c r="C27" s="15">
        <v>20</v>
      </c>
      <c r="D27" s="6">
        <v>1.52</v>
      </c>
      <c r="E27" s="6">
        <v>0.16</v>
      </c>
      <c r="F27" s="6">
        <v>9.84</v>
      </c>
      <c r="G27" s="74">
        <v>47</v>
      </c>
    </row>
    <row r="28" spans="1:7" ht="21.75" thickBot="1">
      <c r="A28" s="15">
        <v>115</v>
      </c>
      <c r="B28" s="47" t="s">
        <v>19</v>
      </c>
      <c r="C28" s="15">
        <v>20</v>
      </c>
      <c r="D28" s="6">
        <v>1.32</v>
      </c>
      <c r="E28" s="6">
        <v>0.24</v>
      </c>
      <c r="F28" s="6">
        <v>6.68</v>
      </c>
      <c r="G28" s="74">
        <v>34.799999999999997</v>
      </c>
    </row>
    <row r="29" spans="1:7" ht="29.25" customHeight="1">
      <c r="A29" s="24">
        <v>556</v>
      </c>
      <c r="B29" s="45" t="s">
        <v>106</v>
      </c>
      <c r="C29" s="24">
        <v>115</v>
      </c>
      <c r="D29" s="25">
        <v>8.2899999999999991</v>
      </c>
      <c r="E29" s="25">
        <v>8.5</v>
      </c>
      <c r="F29" s="25">
        <v>50.04</v>
      </c>
      <c r="G29" s="25">
        <v>310.14999999999998</v>
      </c>
    </row>
    <row r="30" spans="1:7" ht="21.75" thickBot="1">
      <c r="A30" s="51">
        <v>534</v>
      </c>
      <c r="B30" s="52" t="s">
        <v>57</v>
      </c>
      <c r="C30" s="32">
        <v>200</v>
      </c>
      <c r="D30" s="27">
        <v>5.8</v>
      </c>
      <c r="E30" s="27">
        <v>5</v>
      </c>
      <c r="F30" s="27">
        <v>9.6</v>
      </c>
      <c r="G30" s="27">
        <v>106</v>
      </c>
    </row>
    <row r="31" spans="1:7" ht="27" thickBot="1">
      <c r="A31" s="68"/>
      <c r="B31" s="38" t="s">
        <v>23</v>
      </c>
      <c r="C31" s="41"/>
      <c r="D31" s="38">
        <f>D13+D14+D15+D18+D20+D22+D23+D24+D25+D26+D27+D28+D29+D30</f>
        <v>57.309999999999995</v>
      </c>
      <c r="E31" s="38">
        <f t="shared" ref="E31:G31" si="1">E13+E14+E15+E18+E20+E22+E23+E24+E25+E26+E27+E28+E29+E30</f>
        <v>70.81</v>
      </c>
      <c r="F31" s="38">
        <f t="shared" si="1"/>
        <v>236.57999999999998</v>
      </c>
      <c r="G31" s="38">
        <f t="shared" si="1"/>
        <v>1856.1299999999997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opLeftCell="A4" zoomScale="75" zoomScaleNormal="75" workbookViewId="0">
      <selection activeCell="D13" sqref="D13"/>
    </sheetView>
  </sheetViews>
  <sheetFormatPr defaultRowHeight="15"/>
  <cols>
    <col min="1" max="1" width="16" customWidth="1"/>
    <col min="2" max="2" width="44.140625" customWidth="1"/>
    <col min="3" max="3" width="17.5703125" customWidth="1"/>
    <col min="4" max="4" width="19" customWidth="1"/>
    <col min="5" max="5" width="20.85546875" customWidth="1"/>
    <col min="6" max="6" width="16.85546875" customWidth="1"/>
    <col min="7" max="7" width="34.425781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24.75" customHeight="1" thickBot="1">
      <c r="A4" s="16"/>
      <c r="B4" s="39" t="s">
        <v>34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40.5" customHeight="1">
      <c r="A13" s="11">
        <v>171</v>
      </c>
      <c r="B13" s="57" t="s">
        <v>115</v>
      </c>
      <c r="C13" s="31">
        <v>200</v>
      </c>
      <c r="D13" s="27">
        <v>5.7</v>
      </c>
      <c r="E13" s="27">
        <v>5.3</v>
      </c>
      <c r="F13" s="27">
        <v>19</v>
      </c>
      <c r="G13" s="71">
        <v>146</v>
      </c>
    </row>
    <row r="14" spans="1:7" ht="24.75" customHeight="1">
      <c r="A14" s="6">
        <v>506</v>
      </c>
      <c r="B14" s="47" t="s">
        <v>32</v>
      </c>
      <c r="C14" s="33">
        <v>200</v>
      </c>
      <c r="D14" s="28">
        <v>1.5</v>
      </c>
      <c r="E14" s="30">
        <v>1.3</v>
      </c>
      <c r="F14" s="29">
        <v>15.9</v>
      </c>
      <c r="G14" s="30">
        <v>81</v>
      </c>
    </row>
    <row r="15" spans="1:7" ht="24" customHeight="1">
      <c r="A15" s="6" t="s">
        <v>132</v>
      </c>
      <c r="B15" s="47" t="s">
        <v>52</v>
      </c>
      <c r="C15" s="34" t="s">
        <v>53</v>
      </c>
      <c r="D15" s="11">
        <v>1.6</v>
      </c>
      <c r="E15" s="11">
        <v>16.7</v>
      </c>
      <c r="F15" s="11">
        <v>10</v>
      </c>
      <c r="G15" s="73">
        <v>197</v>
      </c>
    </row>
    <row r="16" spans="1:7" ht="24.75" hidden="1" customHeight="1" thickBot="1">
      <c r="A16" s="6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74">
        <v>82.3</v>
      </c>
    </row>
    <row r="17" spans="1:7" ht="24.75" hidden="1" customHeight="1" thickBot="1">
      <c r="A17" s="9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12"/>
      <c r="B19" s="22" t="s">
        <v>54</v>
      </c>
      <c r="C19" s="41"/>
      <c r="D19" s="14"/>
      <c r="E19" s="14"/>
      <c r="F19" s="14"/>
      <c r="G19" s="76"/>
    </row>
    <row r="20" spans="1:7" ht="24.95" customHeight="1" thickBot="1">
      <c r="A20" s="6"/>
      <c r="B20" s="47" t="s">
        <v>60</v>
      </c>
      <c r="C20" s="6">
        <v>150</v>
      </c>
      <c r="D20" s="6">
        <v>0.53</v>
      </c>
      <c r="E20" s="6">
        <v>0.23</v>
      </c>
      <c r="F20" s="6">
        <v>17.100000000000001</v>
      </c>
      <c r="G20" s="74">
        <v>72.8</v>
      </c>
    </row>
    <row r="21" spans="1:7" ht="24.95" customHeight="1" thickBot="1">
      <c r="A21" s="12"/>
      <c r="B21" s="38" t="s">
        <v>55</v>
      </c>
      <c r="C21" s="41"/>
      <c r="D21" s="26"/>
      <c r="E21" s="26"/>
      <c r="F21" s="26"/>
      <c r="G21" s="78"/>
    </row>
    <row r="22" spans="1:7" ht="22.5" customHeight="1">
      <c r="A22" s="69" t="s">
        <v>145</v>
      </c>
      <c r="B22" s="45" t="s">
        <v>146</v>
      </c>
      <c r="C22" s="24" t="s">
        <v>135</v>
      </c>
      <c r="D22" s="25">
        <v>1.94</v>
      </c>
      <c r="E22" s="25">
        <v>4.76</v>
      </c>
      <c r="F22" s="25">
        <v>9.91</v>
      </c>
      <c r="G22" s="79">
        <v>90.6</v>
      </c>
    </row>
    <row r="23" spans="1:7" ht="21">
      <c r="A23" s="31">
        <v>409</v>
      </c>
      <c r="B23" s="46" t="s">
        <v>95</v>
      </c>
      <c r="C23" s="31">
        <v>70</v>
      </c>
      <c r="D23" s="27">
        <v>16.5</v>
      </c>
      <c r="E23" s="27">
        <v>11.4</v>
      </c>
      <c r="F23" s="27">
        <v>0.4</v>
      </c>
      <c r="G23" s="71">
        <v>170</v>
      </c>
    </row>
    <row r="24" spans="1:7" ht="21">
      <c r="A24" s="15">
        <v>440</v>
      </c>
      <c r="B24" s="47" t="s">
        <v>147</v>
      </c>
      <c r="C24" s="33">
        <v>100</v>
      </c>
      <c r="D24" s="28">
        <v>3.6</v>
      </c>
      <c r="E24" s="30">
        <v>4.3</v>
      </c>
      <c r="F24" s="29">
        <v>13.2</v>
      </c>
      <c r="G24" s="72">
        <v>105.7</v>
      </c>
    </row>
    <row r="25" spans="1:7" ht="21">
      <c r="A25" s="15">
        <v>526</v>
      </c>
      <c r="B25" s="47" t="s">
        <v>148</v>
      </c>
      <c r="C25" s="15">
        <v>200</v>
      </c>
      <c r="D25" s="6">
        <v>0.5</v>
      </c>
      <c r="E25" s="6">
        <v>0.2</v>
      </c>
      <c r="F25" s="6">
        <v>23.1</v>
      </c>
      <c r="G25" s="74">
        <v>96</v>
      </c>
    </row>
    <row r="26" spans="1:7" ht="21">
      <c r="A26" s="15">
        <v>114</v>
      </c>
      <c r="B26" s="47" t="s">
        <v>20</v>
      </c>
      <c r="C26" s="15">
        <v>20</v>
      </c>
      <c r="D26" s="6">
        <v>1.52</v>
      </c>
      <c r="E26" s="6">
        <v>0.16</v>
      </c>
      <c r="F26" s="6">
        <v>9.84</v>
      </c>
      <c r="G26" s="74">
        <v>47</v>
      </c>
    </row>
    <row r="27" spans="1:7" ht="21.75" thickBot="1">
      <c r="A27" s="15">
        <v>115</v>
      </c>
      <c r="B27" s="47" t="s">
        <v>19</v>
      </c>
      <c r="C27" s="15">
        <v>20</v>
      </c>
      <c r="D27" s="6">
        <v>1.32</v>
      </c>
      <c r="E27" s="6">
        <v>0.24</v>
      </c>
      <c r="F27" s="6">
        <v>6.68</v>
      </c>
      <c r="G27" s="74">
        <v>34.799999999999997</v>
      </c>
    </row>
    <row r="28" spans="1:7" ht="27" thickBot="1">
      <c r="A28" s="12"/>
      <c r="B28" s="38" t="s">
        <v>56</v>
      </c>
      <c r="C28" s="41"/>
      <c r="D28" s="26"/>
      <c r="E28" s="26"/>
      <c r="F28" s="26"/>
      <c r="G28" s="78"/>
    </row>
    <row r="29" spans="1:7" ht="21">
      <c r="A29" s="70" t="s">
        <v>149</v>
      </c>
      <c r="B29" s="46" t="s">
        <v>150</v>
      </c>
      <c r="C29" s="31">
        <v>60</v>
      </c>
      <c r="D29" s="27">
        <v>3.6</v>
      </c>
      <c r="E29" s="27">
        <v>1.7</v>
      </c>
      <c r="F29" s="27">
        <v>22.2</v>
      </c>
      <c r="G29" s="71">
        <v>118</v>
      </c>
    </row>
    <row r="30" spans="1:7" ht="21.75" thickBot="1">
      <c r="A30" s="15">
        <v>503</v>
      </c>
      <c r="B30" s="47" t="s">
        <v>18</v>
      </c>
      <c r="C30" s="33">
        <v>200</v>
      </c>
      <c r="D30" s="28">
        <v>0.1</v>
      </c>
      <c r="E30" s="30">
        <v>0</v>
      </c>
      <c r="F30" s="29">
        <v>15</v>
      </c>
      <c r="G30" s="72">
        <v>60</v>
      </c>
    </row>
    <row r="31" spans="1:7" ht="27" thickBot="1">
      <c r="A31" s="54"/>
      <c r="B31" s="38" t="s">
        <v>23</v>
      </c>
      <c r="C31" s="55"/>
      <c r="D31" s="38">
        <f>D13+D14+D15+D18+D20+D22+D23+D24+D25+D26+D27+D29+D30</f>
        <v>39.930000000000007</v>
      </c>
      <c r="E31" s="38">
        <f t="shared" ref="E31:G31" si="1">E13+E14+E15+E18+E20+E22+E23+E24+E25+E26+E27+E29+E30</f>
        <v>46.449999999999996</v>
      </c>
      <c r="F31" s="38">
        <f t="shared" si="1"/>
        <v>172.17000000000002</v>
      </c>
      <c r="G31" s="38">
        <f t="shared" si="1"/>
        <v>1265.8999999999999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opLeftCell="A4" zoomScale="75" zoomScaleNormal="75" workbookViewId="0">
      <selection activeCell="P26" sqref="P26"/>
    </sheetView>
  </sheetViews>
  <sheetFormatPr defaultRowHeight="15"/>
  <cols>
    <col min="1" max="1" width="16.5703125" customWidth="1"/>
    <col min="2" max="2" width="44.5703125" customWidth="1"/>
    <col min="3" max="3" width="17.85546875" customWidth="1"/>
    <col min="4" max="4" width="16.5703125" customWidth="1"/>
    <col min="5" max="5" width="18" customWidth="1"/>
    <col min="6" max="6" width="22.42578125" customWidth="1"/>
    <col min="7" max="7" width="30.8554687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37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254</v>
      </c>
      <c r="B13" s="46" t="s">
        <v>38</v>
      </c>
      <c r="C13" s="31">
        <v>200</v>
      </c>
      <c r="D13" s="27">
        <v>9.1999999999999993</v>
      </c>
      <c r="E13" s="27">
        <v>12.7</v>
      </c>
      <c r="F13" s="27">
        <v>32.6</v>
      </c>
      <c r="G13" s="27">
        <v>283</v>
      </c>
    </row>
    <row r="14" spans="1:7" ht="26.25" customHeight="1">
      <c r="A14" s="15">
        <v>506</v>
      </c>
      <c r="B14" s="47" t="s">
        <v>32</v>
      </c>
      <c r="C14" s="33">
        <v>200</v>
      </c>
      <c r="D14" s="28">
        <v>1.5</v>
      </c>
      <c r="E14" s="30">
        <v>1.3</v>
      </c>
      <c r="F14" s="29">
        <v>15.9</v>
      </c>
      <c r="G14" s="30">
        <v>81</v>
      </c>
    </row>
    <row r="15" spans="1:7" ht="24" customHeight="1">
      <c r="A15" s="15">
        <v>96</v>
      </c>
      <c r="B15" s="47" t="s">
        <v>63</v>
      </c>
      <c r="C15" s="48">
        <v>52</v>
      </c>
      <c r="D15" s="11">
        <v>6.7</v>
      </c>
      <c r="E15" s="11">
        <v>9.5</v>
      </c>
      <c r="F15" s="11">
        <v>9.9</v>
      </c>
      <c r="G15" s="11">
        <v>153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6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9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14"/>
      <c r="E19" s="14"/>
      <c r="F19" s="14"/>
      <c r="G19" s="14"/>
    </row>
    <row r="20" spans="1:7" ht="24.95" customHeight="1" thickBot="1">
      <c r="A20" s="67">
        <v>539</v>
      </c>
      <c r="B20" s="66" t="s">
        <v>43</v>
      </c>
      <c r="C20" s="42">
        <v>150</v>
      </c>
      <c r="D20" s="40">
        <v>0.75</v>
      </c>
      <c r="E20" s="40">
        <v>0.15</v>
      </c>
      <c r="F20" s="40">
        <v>0.15</v>
      </c>
      <c r="G20" s="77">
        <v>69</v>
      </c>
    </row>
    <row r="21" spans="1:7" ht="24.95" customHeight="1" thickBot="1">
      <c r="A21" s="68"/>
      <c r="B21" s="38" t="s">
        <v>55</v>
      </c>
      <c r="C21" s="41"/>
      <c r="D21" s="26"/>
      <c r="E21" s="26"/>
      <c r="F21" s="26"/>
      <c r="G21" s="26"/>
    </row>
    <row r="22" spans="1:7" ht="30" customHeight="1">
      <c r="A22" s="69">
        <v>159</v>
      </c>
      <c r="B22" s="49" t="s">
        <v>16</v>
      </c>
      <c r="C22" s="24">
        <v>200</v>
      </c>
      <c r="D22" s="25">
        <v>7.38</v>
      </c>
      <c r="E22" s="25">
        <v>5.78</v>
      </c>
      <c r="F22" s="25">
        <v>12.84</v>
      </c>
      <c r="G22" s="25">
        <v>133</v>
      </c>
    </row>
    <row r="23" spans="1:7" ht="21">
      <c r="A23" s="31">
        <v>405</v>
      </c>
      <c r="B23" s="46" t="s">
        <v>116</v>
      </c>
      <c r="C23" s="31">
        <v>70</v>
      </c>
      <c r="D23" s="27">
        <v>7.9</v>
      </c>
      <c r="E23" s="27">
        <v>7.87</v>
      </c>
      <c r="F23" s="27">
        <v>2.39</v>
      </c>
      <c r="G23" s="27">
        <v>112</v>
      </c>
    </row>
    <row r="24" spans="1:7" ht="21">
      <c r="A24" s="15">
        <v>297</v>
      </c>
      <c r="B24" s="47" t="s">
        <v>35</v>
      </c>
      <c r="C24" s="33">
        <v>100</v>
      </c>
      <c r="D24" s="28">
        <v>3.77</v>
      </c>
      <c r="E24" s="30">
        <v>0.4</v>
      </c>
      <c r="F24" s="29">
        <v>19.36</v>
      </c>
      <c r="G24" s="30">
        <v>96.6</v>
      </c>
    </row>
    <row r="25" spans="1:7" ht="42">
      <c r="A25" s="15">
        <v>528</v>
      </c>
      <c r="B25" s="50" t="s">
        <v>75</v>
      </c>
      <c r="C25" s="15">
        <v>200</v>
      </c>
      <c r="D25" s="6">
        <v>0.3</v>
      </c>
      <c r="E25" s="6">
        <v>0.2</v>
      </c>
      <c r="F25" s="6">
        <v>25.1</v>
      </c>
      <c r="G25" s="6">
        <v>103</v>
      </c>
    </row>
    <row r="26" spans="1:7" ht="21">
      <c r="A26" s="15">
        <v>114</v>
      </c>
      <c r="B26" s="47" t="s">
        <v>20</v>
      </c>
      <c r="C26" s="15">
        <v>20</v>
      </c>
      <c r="D26" s="6">
        <v>1.52</v>
      </c>
      <c r="E26" s="6">
        <v>0.16</v>
      </c>
      <c r="F26" s="6">
        <v>9.84</v>
      </c>
      <c r="G26" s="74">
        <v>47</v>
      </c>
    </row>
    <row r="27" spans="1:7" ht="21.75" thickBot="1">
      <c r="A27" s="15">
        <v>115</v>
      </c>
      <c r="B27" s="47" t="s">
        <v>19</v>
      </c>
      <c r="C27" s="15">
        <v>20</v>
      </c>
      <c r="D27" s="6">
        <v>1.32</v>
      </c>
      <c r="E27" s="6">
        <v>0.24</v>
      </c>
      <c r="F27" s="6">
        <v>6.68</v>
      </c>
      <c r="G27" s="74">
        <v>34.799999999999997</v>
      </c>
    </row>
    <row r="28" spans="1:7" ht="27" thickBot="1">
      <c r="A28" s="68"/>
      <c r="B28" s="38" t="s">
        <v>56</v>
      </c>
      <c r="C28" s="41"/>
      <c r="D28" s="26"/>
      <c r="E28" s="26"/>
      <c r="F28" s="26"/>
      <c r="G28" s="26"/>
    </row>
    <row r="29" spans="1:7" ht="21">
      <c r="A29" s="65" t="s">
        <v>151</v>
      </c>
      <c r="B29" s="45" t="s">
        <v>152</v>
      </c>
      <c r="C29" s="24" t="s">
        <v>139</v>
      </c>
      <c r="D29" s="25">
        <v>3.2</v>
      </c>
      <c r="E29" s="25">
        <v>7.7</v>
      </c>
      <c r="F29" s="25">
        <v>3.55</v>
      </c>
      <c r="G29" s="25">
        <v>96.5</v>
      </c>
    </row>
    <row r="30" spans="1:7" ht="21.75" thickBot="1">
      <c r="A30" s="51">
        <v>505</v>
      </c>
      <c r="B30" s="52" t="s">
        <v>50</v>
      </c>
      <c r="C30" s="32">
        <v>200</v>
      </c>
      <c r="D30" s="27">
        <v>0.1</v>
      </c>
      <c r="E30" s="27">
        <v>0</v>
      </c>
      <c r="F30" s="27">
        <v>15</v>
      </c>
      <c r="G30" s="27">
        <v>60</v>
      </c>
    </row>
    <row r="31" spans="1:7" ht="27" thickBot="1">
      <c r="A31" s="68"/>
      <c r="B31" s="38" t="s">
        <v>23</v>
      </c>
      <c r="C31" s="41"/>
      <c r="D31" s="38">
        <f>D13+D14+D15+D18+D20+D22+D23+D24+D25+D26+D27+D29+D30</f>
        <v>45.160000000000004</v>
      </c>
      <c r="E31" s="38">
        <f t="shared" ref="E31:G31" si="1">E13+E14+E15+E18+E20+E22+E23+E24+E25+E26+E27+E29+E30</f>
        <v>46.160000000000004</v>
      </c>
      <c r="F31" s="38">
        <f t="shared" si="1"/>
        <v>163.15000000000003</v>
      </c>
      <c r="G31" s="38">
        <f t="shared" si="1"/>
        <v>1315.8999999999999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topLeftCell="A12" zoomScale="75" zoomScaleNormal="75" workbookViewId="0">
      <selection activeCell="D31" sqref="D31:G31"/>
    </sheetView>
  </sheetViews>
  <sheetFormatPr defaultRowHeight="15"/>
  <cols>
    <col min="1" max="1" width="15.85546875" customWidth="1"/>
    <col min="2" max="2" width="47.140625" customWidth="1"/>
    <col min="3" max="3" width="18.7109375" customWidth="1"/>
    <col min="4" max="4" width="19.140625" customWidth="1"/>
    <col min="5" max="5" width="21.5703125" customWidth="1"/>
    <col min="6" max="6" width="14.85546875" customWidth="1"/>
    <col min="7" max="7" width="33.5703125" customWidth="1"/>
  </cols>
  <sheetData>
    <row r="1" spans="1:7" ht="21">
      <c r="A1" s="104" t="s">
        <v>0</v>
      </c>
      <c r="B1" s="104" t="s">
        <v>1</v>
      </c>
      <c r="C1" s="104" t="s">
        <v>2</v>
      </c>
      <c r="D1" s="108" t="s">
        <v>111</v>
      </c>
      <c r="E1" s="108"/>
      <c r="F1" s="108"/>
      <c r="G1" s="104" t="s">
        <v>6</v>
      </c>
    </row>
    <row r="2" spans="1:7" ht="21">
      <c r="A2" s="104"/>
      <c r="B2" s="104"/>
      <c r="C2" s="104"/>
      <c r="D2" s="19" t="s">
        <v>3</v>
      </c>
      <c r="E2" s="19" t="s">
        <v>4</v>
      </c>
      <c r="F2" s="19" t="s">
        <v>5</v>
      </c>
      <c r="G2" s="104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40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170</v>
      </c>
      <c r="B13" s="46" t="s">
        <v>117</v>
      </c>
      <c r="C13" s="31">
        <v>200</v>
      </c>
      <c r="D13" s="27">
        <v>6.4</v>
      </c>
      <c r="E13" s="27">
        <v>11.7</v>
      </c>
      <c r="F13" s="27">
        <v>44.2</v>
      </c>
      <c r="G13" s="27">
        <v>307.39999999999998</v>
      </c>
    </row>
    <row r="14" spans="1:7" ht="32.25" customHeight="1">
      <c r="A14" s="15">
        <v>513</v>
      </c>
      <c r="B14" s="47" t="s">
        <v>39</v>
      </c>
      <c r="C14" s="33">
        <v>200</v>
      </c>
      <c r="D14" s="28">
        <v>3.2</v>
      </c>
      <c r="E14" s="30">
        <v>2.7</v>
      </c>
      <c r="F14" s="29">
        <v>15.9</v>
      </c>
      <c r="G14" s="30">
        <v>79</v>
      </c>
    </row>
    <row r="15" spans="1:7" ht="24" customHeight="1">
      <c r="A15" s="6" t="s">
        <v>132</v>
      </c>
      <c r="B15" s="47" t="s">
        <v>52</v>
      </c>
      <c r="C15" s="34" t="s">
        <v>53</v>
      </c>
      <c r="D15" s="11">
        <v>1.6</v>
      </c>
      <c r="E15" s="11">
        <v>16.7</v>
      </c>
      <c r="F15" s="11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6">
        <v>2.66</v>
      </c>
      <c r="E16" s="6">
        <v>0.28000000000000003</v>
      </c>
      <c r="F16" s="6">
        <v>17.22</v>
      </c>
      <c r="G16" s="6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9">
        <v>2.64</v>
      </c>
      <c r="E17" s="9">
        <v>0.5</v>
      </c>
      <c r="F17" s="9">
        <v>13.4</v>
      </c>
      <c r="G17" s="9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14"/>
      <c r="E19" s="14"/>
      <c r="F19" s="14"/>
      <c r="G19" s="14"/>
    </row>
    <row r="20" spans="1:7" ht="24.95" customHeight="1" thickBot="1">
      <c r="A20" s="67"/>
      <c r="B20" s="47" t="s">
        <v>60</v>
      </c>
      <c r="C20" s="15">
        <v>100</v>
      </c>
      <c r="D20" s="6">
        <v>0.53</v>
      </c>
      <c r="E20" s="6">
        <v>0.23</v>
      </c>
      <c r="F20" s="6">
        <v>17.100000000000001</v>
      </c>
      <c r="G20" s="6">
        <v>72.8</v>
      </c>
    </row>
    <row r="21" spans="1:7" ht="24.95" customHeight="1" thickBot="1">
      <c r="A21" s="68"/>
      <c r="B21" s="38" t="s">
        <v>55</v>
      </c>
      <c r="C21" s="41"/>
      <c r="D21" s="26"/>
      <c r="E21" s="26"/>
      <c r="F21" s="26"/>
      <c r="G21" s="26"/>
    </row>
    <row r="22" spans="1:7" ht="26.25" customHeight="1">
      <c r="A22" s="69">
        <v>149</v>
      </c>
      <c r="B22" s="49" t="s">
        <v>118</v>
      </c>
      <c r="C22" s="24">
        <v>200</v>
      </c>
      <c r="D22" s="25">
        <v>1.84</v>
      </c>
      <c r="E22" s="25">
        <v>3.4</v>
      </c>
      <c r="F22" s="25">
        <v>12.1</v>
      </c>
      <c r="G22" s="25">
        <v>86.4</v>
      </c>
    </row>
    <row r="23" spans="1:7" ht="21">
      <c r="A23" s="31">
        <v>377</v>
      </c>
      <c r="B23" s="47" t="s">
        <v>119</v>
      </c>
      <c r="C23" s="31">
        <v>110</v>
      </c>
      <c r="D23" s="27">
        <v>9.35</v>
      </c>
      <c r="E23" s="27">
        <v>9.1300000000000008</v>
      </c>
      <c r="F23" s="27">
        <v>4.4000000000000004</v>
      </c>
      <c r="G23" s="27">
        <v>137.5</v>
      </c>
    </row>
    <row r="24" spans="1:7" ht="21">
      <c r="A24" s="15">
        <v>434</v>
      </c>
      <c r="B24" s="47" t="s">
        <v>49</v>
      </c>
      <c r="C24" s="33">
        <v>150</v>
      </c>
      <c r="D24" s="28">
        <v>3.15</v>
      </c>
      <c r="E24" s="30">
        <v>0.6</v>
      </c>
      <c r="F24" s="29">
        <v>16.350000000000001</v>
      </c>
      <c r="G24" s="30">
        <v>138</v>
      </c>
    </row>
    <row r="25" spans="1:7" ht="21">
      <c r="A25" s="15">
        <v>526</v>
      </c>
      <c r="B25" s="47" t="s">
        <v>36</v>
      </c>
      <c r="C25" s="15">
        <v>200</v>
      </c>
      <c r="D25" s="6">
        <v>0.5</v>
      </c>
      <c r="E25" s="6">
        <v>0</v>
      </c>
      <c r="F25" s="6">
        <v>27</v>
      </c>
      <c r="G25" s="6">
        <v>110</v>
      </c>
    </row>
    <row r="26" spans="1:7" ht="21">
      <c r="A26" s="15">
        <v>114</v>
      </c>
      <c r="B26" s="47" t="s">
        <v>20</v>
      </c>
      <c r="C26" s="15">
        <v>20</v>
      </c>
      <c r="D26" s="6">
        <v>1.52</v>
      </c>
      <c r="E26" s="6">
        <v>0.16</v>
      </c>
      <c r="F26" s="6">
        <v>9.84</v>
      </c>
      <c r="G26" s="74">
        <v>47</v>
      </c>
    </row>
    <row r="27" spans="1:7" ht="21.75" thickBot="1">
      <c r="A27" s="15">
        <v>115</v>
      </c>
      <c r="B27" s="47" t="s">
        <v>19</v>
      </c>
      <c r="C27" s="15">
        <v>20</v>
      </c>
      <c r="D27" s="6">
        <v>1.32</v>
      </c>
      <c r="E27" s="6">
        <v>0.24</v>
      </c>
      <c r="F27" s="6">
        <v>6.68</v>
      </c>
      <c r="G27" s="74">
        <v>34.799999999999997</v>
      </c>
    </row>
    <row r="28" spans="1:7" ht="27" thickBot="1">
      <c r="A28" s="68"/>
      <c r="B28" s="38" t="s">
        <v>56</v>
      </c>
      <c r="C28" s="41"/>
      <c r="D28" s="26"/>
      <c r="E28" s="26"/>
      <c r="F28" s="26"/>
      <c r="G28" s="26"/>
    </row>
    <row r="29" spans="1:7" ht="42">
      <c r="A29" s="24">
        <v>324</v>
      </c>
      <c r="B29" s="49" t="s">
        <v>153</v>
      </c>
      <c r="C29" s="24" t="s">
        <v>154</v>
      </c>
      <c r="D29" s="25">
        <v>13.93</v>
      </c>
      <c r="E29" s="25">
        <v>10.87</v>
      </c>
      <c r="F29" s="79">
        <v>22</v>
      </c>
      <c r="G29" s="79">
        <v>241.33</v>
      </c>
    </row>
    <row r="30" spans="1:7" ht="24" thickBot="1">
      <c r="A30" s="51">
        <v>503</v>
      </c>
      <c r="B30" s="52" t="s">
        <v>81</v>
      </c>
      <c r="C30" s="36">
        <v>200</v>
      </c>
      <c r="D30" s="27">
        <v>1.4</v>
      </c>
      <c r="E30" s="27">
        <v>0</v>
      </c>
      <c r="F30" s="71">
        <v>29</v>
      </c>
      <c r="G30" s="71">
        <v>122</v>
      </c>
    </row>
    <row r="31" spans="1:7" ht="27" thickBot="1">
      <c r="A31" s="68"/>
      <c r="B31" s="38" t="s">
        <v>23</v>
      </c>
      <c r="C31" s="41"/>
      <c r="D31" s="38">
        <f>D13+D14+D15+D18+D20+D22+D23+D24+D25+D26+D27+D29+D30</f>
        <v>46.26</v>
      </c>
      <c r="E31" s="38">
        <f t="shared" ref="E31:G31" si="1">E13+E14+E15+E18+E20+E22+E23+E24+E25+E26+E27+E29+E30</f>
        <v>55.89</v>
      </c>
      <c r="F31" s="38">
        <f t="shared" si="1"/>
        <v>224.41</v>
      </c>
      <c r="G31" s="38">
        <f t="shared" si="1"/>
        <v>1620.2299999999998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opLeftCell="A4" zoomScale="75" zoomScaleNormal="75" workbookViewId="0">
      <selection activeCell="K30" sqref="K30"/>
    </sheetView>
  </sheetViews>
  <sheetFormatPr defaultRowHeight="15"/>
  <cols>
    <col min="1" max="1" width="15.85546875" customWidth="1"/>
    <col min="2" max="2" width="45.42578125" customWidth="1"/>
    <col min="3" max="3" width="16.7109375" customWidth="1"/>
    <col min="4" max="4" width="20.140625" customWidth="1"/>
    <col min="5" max="5" width="19.7109375" customWidth="1"/>
    <col min="6" max="6" width="20.7109375" customWidth="1"/>
    <col min="7" max="7" width="27.28515625" customWidth="1"/>
  </cols>
  <sheetData>
    <row r="1" spans="1:7" ht="21" customHeight="1">
      <c r="A1" s="102" t="s">
        <v>0</v>
      </c>
      <c r="B1" s="102" t="s">
        <v>1</v>
      </c>
      <c r="C1" s="102" t="s">
        <v>2</v>
      </c>
      <c r="D1" s="105" t="s">
        <v>111</v>
      </c>
      <c r="E1" s="106"/>
      <c r="F1" s="107"/>
      <c r="G1" s="102" t="s">
        <v>6</v>
      </c>
    </row>
    <row r="2" spans="1:7" ht="21">
      <c r="A2" s="103"/>
      <c r="B2" s="103"/>
      <c r="C2" s="103"/>
      <c r="D2" s="19" t="s">
        <v>3</v>
      </c>
      <c r="E2" s="19" t="s">
        <v>4</v>
      </c>
      <c r="F2" s="19" t="s">
        <v>5</v>
      </c>
      <c r="G2" s="103"/>
    </row>
    <row r="3" spans="1:7" ht="15.75" thickBo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 thickBot="1">
      <c r="A4" s="16"/>
      <c r="B4" s="39" t="s">
        <v>44</v>
      </c>
      <c r="C4" s="17"/>
      <c r="D4" s="17"/>
      <c r="E4" s="17"/>
      <c r="F4" s="17"/>
      <c r="G4" s="17"/>
    </row>
    <row r="5" spans="1:7" ht="24.75" hidden="1" customHeight="1">
      <c r="A5" s="11"/>
      <c r="B5" s="21" t="s">
        <v>8</v>
      </c>
      <c r="C5" s="11"/>
      <c r="D5" s="11"/>
      <c r="E5" s="11"/>
      <c r="F5" s="11"/>
      <c r="G5" s="11"/>
    </row>
    <row r="6" spans="1:7" ht="24.75" hidden="1" customHeight="1">
      <c r="A6" s="6">
        <v>250</v>
      </c>
      <c r="B6" s="6" t="s">
        <v>9</v>
      </c>
      <c r="C6" s="6">
        <v>150</v>
      </c>
      <c r="D6" s="6">
        <v>5.8</v>
      </c>
      <c r="E6" s="6">
        <v>9</v>
      </c>
      <c r="F6" s="6">
        <v>26.7</v>
      </c>
      <c r="G6" s="6">
        <v>209.6</v>
      </c>
    </row>
    <row r="7" spans="1:7" ht="24.75" hidden="1" customHeight="1">
      <c r="A7" s="6">
        <v>95</v>
      </c>
      <c r="B7" s="6" t="s">
        <v>15</v>
      </c>
      <c r="C7" s="6">
        <v>15</v>
      </c>
      <c r="D7" s="6">
        <v>1.7</v>
      </c>
      <c r="E7" s="6">
        <v>0</v>
      </c>
      <c r="F7" s="6">
        <v>8</v>
      </c>
      <c r="G7" s="6">
        <v>30</v>
      </c>
    </row>
    <row r="8" spans="1:7" ht="24.75" hidden="1" customHeight="1">
      <c r="A8" s="6">
        <v>496</v>
      </c>
      <c r="B8" s="6" t="s">
        <v>10</v>
      </c>
      <c r="C8" s="6">
        <v>200</v>
      </c>
      <c r="D8" s="6">
        <v>3.6</v>
      </c>
      <c r="E8" s="6">
        <v>3.3</v>
      </c>
      <c r="F8" s="6">
        <v>25</v>
      </c>
      <c r="G8" s="6">
        <v>144</v>
      </c>
    </row>
    <row r="9" spans="1:7" ht="24.75" hidden="1" customHeight="1">
      <c r="A9" s="6">
        <v>108</v>
      </c>
      <c r="B9" s="6" t="s">
        <v>20</v>
      </c>
      <c r="C9" s="6">
        <v>30</v>
      </c>
      <c r="D9" s="6">
        <v>2.2999999999999998</v>
      </c>
      <c r="E9" s="6">
        <v>0.24</v>
      </c>
      <c r="F9" s="6">
        <v>14.8</v>
      </c>
      <c r="G9" s="6">
        <v>70.5</v>
      </c>
    </row>
    <row r="10" spans="1:7" ht="24.75" hidden="1" customHeight="1">
      <c r="A10" s="6"/>
      <c r="B10" s="18" t="s">
        <v>21</v>
      </c>
      <c r="C10" s="6"/>
      <c r="D10" s="18">
        <f>SUM(D6:D9)</f>
        <v>13.399999999999999</v>
      </c>
      <c r="E10" s="18">
        <f t="shared" ref="E10:G10" si="0">SUM(E6:E9)</f>
        <v>12.540000000000001</v>
      </c>
      <c r="F10" s="18">
        <f t="shared" si="0"/>
        <v>74.5</v>
      </c>
      <c r="G10" s="18">
        <f t="shared" si="0"/>
        <v>454.1</v>
      </c>
    </row>
    <row r="11" spans="1:7" ht="24.75" hidden="1" customHeight="1">
      <c r="A11" s="9"/>
      <c r="B11" s="10" t="s">
        <v>22</v>
      </c>
      <c r="C11" s="9"/>
      <c r="D11" s="9"/>
      <c r="E11" s="9"/>
      <c r="F11" s="9"/>
      <c r="G11" s="9"/>
    </row>
    <row r="12" spans="1:7" ht="24.75" customHeight="1" thickBot="1">
      <c r="A12" s="12"/>
      <c r="B12" s="13" t="s">
        <v>8</v>
      </c>
      <c r="C12" s="14"/>
      <c r="D12" s="41"/>
      <c r="E12" s="14"/>
      <c r="F12" s="14"/>
      <c r="G12" s="14"/>
    </row>
    <row r="13" spans="1:7" ht="27.75" customHeight="1">
      <c r="A13" s="31">
        <v>274</v>
      </c>
      <c r="B13" s="46" t="s">
        <v>86</v>
      </c>
      <c r="C13" s="31">
        <v>200</v>
      </c>
      <c r="D13" s="71">
        <v>5.54</v>
      </c>
      <c r="E13" s="71">
        <v>8.6199999999999992</v>
      </c>
      <c r="F13" s="71">
        <v>32.4</v>
      </c>
      <c r="G13" s="71">
        <v>229.4</v>
      </c>
    </row>
    <row r="14" spans="1:7" ht="26.25" customHeight="1">
      <c r="A14" s="15">
        <v>508</v>
      </c>
      <c r="B14" s="47" t="s">
        <v>62</v>
      </c>
      <c r="C14" s="33">
        <v>200</v>
      </c>
      <c r="D14" s="85">
        <v>3.6</v>
      </c>
      <c r="E14" s="86">
        <v>3.3</v>
      </c>
      <c r="F14" s="87">
        <v>25</v>
      </c>
      <c r="G14" s="86">
        <v>144</v>
      </c>
    </row>
    <row r="15" spans="1:7" ht="24" customHeight="1">
      <c r="A15" s="15" t="s">
        <v>132</v>
      </c>
      <c r="B15" s="47" t="s">
        <v>120</v>
      </c>
      <c r="C15" s="34" t="s">
        <v>53</v>
      </c>
      <c r="D15" s="73">
        <v>1.6</v>
      </c>
      <c r="E15" s="73">
        <v>16.7</v>
      </c>
      <c r="F15" s="73">
        <v>10</v>
      </c>
      <c r="G15" s="73">
        <v>197</v>
      </c>
    </row>
    <row r="16" spans="1:7" ht="24.75" hidden="1" customHeight="1" thickBot="1">
      <c r="A16" s="15">
        <v>108</v>
      </c>
      <c r="B16" s="43" t="s">
        <v>20</v>
      </c>
      <c r="C16" s="15">
        <v>35</v>
      </c>
      <c r="D16" s="74">
        <v>2.66</v>
      </c>
      <c r="E16" s="74">
        <v>0.28000000000000003</v>
      </c>
      <c r="F16" s="74">
        <v>17.22</v>
      </c>
      <c r="G16" s="74">
        <v>82.3</v>
      </c>
    </row>
    <row r="17" spans="1:7" ht="24.75" hidden="1" customHeight="1" thickBot="1">
      <c r="A17" s="35">
        <v>109</v>
      </c>
      <c r="B17" s="44" t="s">
        <v>19</v>
      </c>
      <c r="C17" s="35">
        <v>40</v>
      </c>
      <c r="D17" s="75">
        <v>2.64</v>
      </c>
      <c r="E17" s="75">
        <v>0.5</v>
      </c>
      <c r="F17" s="75">
        <v>13.4</v>
      </c>
      <c r="G17" s="75">
        <v>69.599999999999994</v>
      </c>
    </row>
    <row r="18" spans="1:7" ht="24.75" customHeight="1" thickBot="1">
      <c r="A18" s="15">
        <v>114</v>
      </c>
      <c r="B18" s="47" t="s">
        <v>20</v>
      </c>
      <c r="C18" s="15">
        <v>20</v>
      </c>
      <c r="D18" s="6">
        <v>1.52</v>
      </c>
      <c r="E18" s="6">
        <v>0.16</v>
      </c>
      <c r="F18" s="6">
        <v>9.84</v>
      </c>
      <c r="G18" s="74">
        <v>47</v>
      </c>
    </row>
    <row r="19" spans="1:7" ht="24.95" customHeight="1" thickBot="1">
      <c r="A19" s="68"/>
      <c r="B19" s="22" t="s">
        <v>54</v>
      </c>
      <c r="C19" s="41"/>
      <c r="D19" s="76"/>
      <c r="E19" s="76"/>
      <c r="F19" s="76"/>
      <c r="G19" s="76"/>
    </row>
    <row r="20" spans="1:7" ht="24.95" customHeight="1" thickBot="1">
      <c r="A20" s="15">
        <v>538</v>
      </c>
      <c r="B20" s="47" t="s">
        <v>121</v>
      </c>
      <c r="C20" s="15">
        <v>100</v>
      </c>
      <c r="D20" s="74">
        <v>0.53</v>
      </c>
      <c r="E20" s="74">
        <v>0.23</v>
      </c>
      <c r="F20" s="74">
        <v>17.100000000000001</v>
      </c>
      <c r="G20" s="74">
        <v>96.2</v>
      </c>
    </row>
    <row r="21" spans="1:7" ht="24.95" customHeight="1" thickBot="1">
      <c r="A21" s="68"/>
      <c r="B21" s="38" t="s">
        <v>55</v>
      </c>
      <c r="C21" s="41"/>
      <c r="D21" s="78"/>
      <c r="E21" s="78"/>
      <c r="F21" s="78"/>
      <c r="G21" s="78"/>
    </row>
    <row r="22" spans="1:7" ht="21.75" customHeight="1">
      <c r="A22" s="69">
        <v>161</v>
      </c>
      <c r="B22" s="45" t="s">
        <v>122</v>
      </c>
      <c r="C22" s="24">
        <v>200</v>
      </c>
      <c r="D22" s="79">
        <v>1.28</v>
      </c>
      <c r="E22" s="79">
        <v>4.0599999999999996</v>
      </c>
      <c r="F22" s="79">
        <v>13.64</v>
      </c>
      <c r="G22" s="79">
        <v>96.2</v>
      </c>
    </row>
    <row r="23" spans="1:7" ht="19.5" customHeight="1">
      <c r="A23" s="31">
        <v>417</v>
      </c>
      <c r="B23" s="46" t="s">
        <v>94</v>
      </c>
      <c r="C23" s="31">
        <v>70</v>
      </c>
      <c r="D23" s="71">
        <v>10.5</v>
      </c>
      <c r="E23" s="71">
        <v>7.5</v>
      </c>
      <c r="F23" s="71">
        <v>6.5</v>
      </c>
      <c r="G23" s="71">
        <v>132</v>
      </c>
    </row>
    <row r="24" spans="1:7" ht="29.25" customHeight="1">
      <c r="A24" s="15">
        <v>205</v>
      </c>
      <c r="B24" s="47" t="s">
        <v>92</v>
      </c>
      <c r="C24" s="33">
        <v>100</v>
      </c>
      <c r="D24" s="88">
        <v>2</v>
      </c>
      <c r="E24" s="72">
        <v>5.57</v>
      </c>
      <c r="F24" s="89">
        <v>8.5299999999999994</v>
      </c>
      <c r="G24" s="72">
        <v>96.67</v>
      </c>
    </row>
    <row r="25" spans="1:7" ht="24.75" customHeight="1">
      <c r="A25" s="15">
        <v>526</v>
      </c>
      <c r="B25" s="47" t="s">
        <v>155</v>
      </c>
      <c r="C25" s="15">
        <v>200</v>
      </c>
      <c r="D25" s="74">
        <v>0.5</v>
      </c>
      <c r="E25" s="74">
        <v>0.2</v>
      </c>
      <c r="F25" s="74">
        <v>23.1</v>
      </c>
      <c r="G25" s="74">
        <v>96</v>
      </c>
    </row>
    <row r="26" spans="1:7" ht="24" customHeight="1">
      <c r="A26" s="15">
        <v>114</v>
      </c>
      <c r="B26" s="47" t="s">
        <v>20</v>
      </c>
      <c r="C26" s="15">
        <v>20</v>
      </c>
      <c r="D26" s="6">
        <v>1.52</v>
      </c>
      <c r="E26" s="6">
        <v>0.16</v>
      </c>
      <c r="F26" s="6">
        <v>9.84</v>
      </c>
      <c r="G26" s="74">
        <v>47</v>
      </c>
    </row>
    <row r="27" spans="1:7" ht="24.75" customHeight="1" thickBot="1">
      <c r="A27" s="15">
        <v>115</v>
      </c>
      <c r="B27" s="47" t="s">
        <v>19</v>
      </c>
      <c r="C27" s="15">
        <v>20</v>
      </c>
      <c r="D27" s="6">
        <v>1.32</v>
      </c>
      <c r="E27" s="6">
        <v>0.24</v>
      </c>
      <c r="F27" s="6">
        <v>6.68</v>
      </c>
      <c r="G27" s="74">
        <v>34.799999999999997</v>
      </c>
    </row>
    <row r="28" spans="1:7" ht="27" thickBot="1">
      <c r="A28" s="68"/>
      <c r="B28" s="38" t="s">
        <v>56</v>
      </c>
      <c r="C28" s="41"/>
      <c r="D28" s="78"/>
      <c r="E28" s="78"/>
      <c r="F28" s="78"/>
      <c r="G28" s="78"/>
    </row>
    <row r="29" spans="1:7" ht="21">
      <c r="A29" s="24">
        <v>559</v>
      </c>
      <c r="B29" s="49" t="s">
        <v>156</v>
      </c>
      <c r="C29" s="24">
        <v>60</v>
      </c>
      <c r="D29" s="79">
        <v>3.7</v>
      </c>
      <c r="E29" s="79">
        <v>1.7</v>
      </c>
      <c r="F29" s="79">
        <v>40.9</v>
      </c>
      <c r="G29" s="79">
        <v>194</v>
      </c>
    </row>
    <row r="30" spans="1:7" ht="24" customHeight="1" thickBot="1">
      <c r="A30" s="51">
        <v>534</v>
      </c>
      <c r="B30" s="52" t="s">
        <v>57</v>
      </c>
      <c r="C30" s="32">
        <v>200</v>
      </c>
      <c r="D30" s="71">
        <v>5.8</v>
      </c>
      <c r="E30" s="71">
        <v>5</v>
      </c>
      <c r="F30" s="71">
        <v>9.6</v>
      </c>
      <c r="G30" s="71">
        <v>106</v>
      </c>
    </row>
    <row r="31" spans="1:7" ht="27" thickBot="1">
      <c r="A31" s="54"/>
      <c r="B31" s="38" t="s">
        <v>23</v>
      </c>
      <c r="C31" s="55"/>
      <c r="D31" s="81">
        <f>D13+D14+D15+D18+D20+D22+D23+D24+D25+D26+D27+D29+D30</f>
        <v>39.409999999999997</v>
      </c>
      <c r="E31" s="81">
        <f t="shared" ref="E31:G31" si="1">E13+E14+E15+E18+E20+E22+E23+E24+E25+E26+E27+E29+E30</f>
        <v>53.440000000000005</v>
      </c>
      <c r="F31" s="81">
        <f t="shared" si="1"/>
        <v>213.13000000000002</v>
      </c>
      <c r="G31" s="81">
        <f t="shared" si="1"/>
        <v>1516.27</v>
      </c>
    </row>
  </sheetData>
  <mergeCells count="5">
    <mergeCell ref="A1:A2"/>
    <mergeCell ref="B1:B2"/>
    <mergeCell ref="C1:C2"/>
    <mergeCell ref="D1:F1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образец 10 дней (3)</vt:lpstr>
      <vt:lpstr>1день детсад</vt:lpstr>
      <vt:lpstr>2день детсад</vt:lpstr>
      <vt:lpstr>3день детсад </vt:lpstr>
      <vt:lpstr>4день детсад  </vt:lpstr>
      <vt:lpstr>5день детсад  </vt:lpstr>
      <vt:lpstr>6день детсад</vt:lpstr>
      <vt:lpstr>7день детсад</vt:lpstr>
      <vt:lpstr>8день детсад  </vt:lpstr>
      <vt:lpstr>9день детсад </vt:lpstr>
      <vt:lpstr>10день детсад </vt:lpstr>
      <vt:lpstr>11день детсад </vt:lpstr>
      <vt:lpstr>12день детсад  </vt:lpstr>
      <vt:lpstr>13день детсад  </vt:lpstr>
      <vt:lpstr>14день детсад   </vt:lpstr>
      <vt:lpstr>15день детсад  </vt:lpstr>
      <vt:lpstr>16день детсад</vt:lpstr>
      <vt:lpstr>17день детсад </vt:lpstr>
      <vt:lpstr>18день детсад </vt:lpstr>
      <vt:lpstr>19день детсад </vt:lpstr>
      <vt:lpstr>20день детсад</vt:lpstr>
      <vt:lpstr>Итого за 20 дней 7-11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2023-02-07T13:52:16Z</dcterms:modified>
</cp:coreProperties>
</file>